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xule\Desktop\2024-2025学年纪实成绩汇总(1)\2024-2025学年纪实成绩汇总\"/>
    </mc:Choice>
  </mc:AlternateContent>
  <xr:revisionPtr revIDLastSave="0" documentId="13_ncr:1_{634CA20C-B587-4CBB-897E-8A1C74CA721C}" xr6:coauthVersionLast="47" xr6:coauthVersionMax="47" xr10:uidLastSave="{00000000-0000-0000-0000-000000000000}"/>
  <bookViews>
    <workbookView xWindow="-110" yWindow="-110" windowWidth="25820" windowHeight="140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2" i="1" l="1"/>
  <c r="R70" i="1"/>
  <c r="G66" i="1"/>
  <c r="G65" i="1"/>
  <c r="G57" i="1"/>
  <c r="G56" i="1"/>
  <c r="G51" i="1"/>
  <c r="G41" i="1"/>
  <c r="G40" i="1"/>
  <c r="G52" i="1"/>
  <c r="G9" i="1"/>
  <c r="G6" i="1"/>
</calcChain>
</file>

<file path=xl/sharedStrings.xml><?xml version="1.0" encoding="utf-8"?>
<sst xmlns="http://schemas.openxmlformats.org/spreadsheetml/2006/main" count="1477" uniqueCount="352">
  <si>
    <t>排名</t>
  </si>
  <si>
    <t>姓名</t>
  </si>
  <si>
    <t>学号</t>
  </si>
  <si>
    <t>所系</t>
  </si>
  <si>
    <t>专业、年级</t>
  </si>
  <si>
    <t>记实总分</t>
  </si>
  <si>
    <t>综合素质评价结果</t>
  </si>
  <si>
    <t>记分项目</t>
  </si>
  <si>
    <t>学术（实践）创新能力</t>
  </si>
  <si>
    <t>体美劳素养</t>
  </si>
  <si>
    <t>思想政治</t>
  </si>
  <si>
    <t>其它加分及备注</t>
  </si>
  <si>
    <t>论文发表情况计分</t>
  </si>
  <si>
    <t>学术竞赛活动计分</t>
  </si>
  <si>
    <t>专利授权加分</t>
  </si>
  <si>
    <t>课程成绩</t>
  </si>
  <si>
    <t>评级表现</t>
  </si>
  <si>
    <t>体育方面素养</t>
  </si>
  <si>
    <t>美育方面素养</t>
  </si>
  <si>
    <t>劳育方面素养</t>
  </si>
  <si>
    <t>思想政治突出表现清单</t>
  </si>
  <si>
    <t>论文发表类型及作者排名情况</t>
  </si>
  <si>
    <t>发表论文加分</t>
  </si>
  <si>
    <t>竞赛获奖情况及排名</t>
  </si>
  <si>
    <t>竞赛获奖加分</t>
  </si>
  <si>
    <t>专利授权类型及排名</t>
  </si>
  <si>
    <t>专利授权项目加分</t>
  </si>
  <si>
    <t>体育课程、校园体育活动等的参与情况</t>
  </si>
  <si>
    <t>体育课程、校园体育活动等加分</t>
  </si>
  <si>
    <t>美育课程、校园美育活动等的参与情况</t>
  </si>
  <si>
    <t>美育课程、校园美育活动等加分</t>
  </si>
  <si>
    <t>日常生活劳动、生产劳动等的参与情况</t>
  </si>
  <si>
    <t>日常生活劳动、生产劳动等加分</t>
  </si>
  <si>
    <t>非24硕</t>
  </si>
  <si>
    <t>王宝莹</t>
  </si>
  <si>
    <t>航空所</t>
  </si>
  <si>
    <t>研三</t>
  </si>
  <si>
    <t>优秀</t>
  </si>
  <si>
    <t>SCI(1,1)</t>
  </si>
  <si>
    <t>前40%</t>
  </si>
  <si>
    <t>后60%</t>
  </si>
  <si>
    <t>B(1,1)共一</t>
  </si>
  <si>
    <t>参加健身房健身50次，多次参与羽毛球体育锻炼</t>
  </si>
  <si>
    <t>1.浙江大学学生摄影协会成员（高水平艺术团），摄影作品《梦的回响》申请丽水摄影节暨国际摄影研讨会（国家级）；2.摄影作品多次入选浙大校友杂志、亚运会摄影展、浙江大学学生摄影展；3.负责完成校级活动摄影工作十余次；4.帮助组织机械工程学院新年晚会、风采月活动等活动；</t>
  </si>
  <si>
    <t>1.担任蓝田兼职辅导员-5；2.担任浙江大学机械工程学院研究生会干事并帮助主席团统筹管理并组织研究生会活动-1；3.担任浙江大学学生摄影协会干事（高水平艺术团）</t>
  </si>
  <si>
    <t>参与1.全国高校人工智能专题培训(2025.05); 2.浙江大学党员大课(2025.06); 3.党校党员基本培训(2024.10); 4.学习贯彻党的二十届三中全会精神培训会(2024.12); 
组织并参与1.中国共产党杭州历史馆行读党史活动(2024.10); 2.红色经典阅读活动(2024.11)</t>
  </si>
  <si>
    <t>秦子兴</t>
  </si>
  <si>
    <t>B（1，1）</t>
  </si>
  <si>
    <t>三好杯篮球赛八强队长（1）；校级篮联杯比赛亚军队长；院内趣味篮球赛冠军队长</t>
  </si>
  <si>
    <t>担任副班长</t>
  </si>
  <si>
    <t>学术报告会（2分）；</t>
  </si>
  <si>
    <t>李卿国</t>
  </si>
  <si>
    <t>航空制造工程研究所</t>
  </si>
  <si>
    <r>
      <rPr>
        <sz val="10"/>
        <color indexed="8"/>
        <rFont val="宋体"/>
        <family val="3"/>
        <charset val="134"/>
      </rPr>
      <t>机械工程2023级</t>
    </r>
  </si>
  <si>
    <t>EI(1，2，1导）</t>
  </si>
  <si>
    <t>无</t>
  </si>
  <si>
    <t>志愿者活动四次，+2分（本科生毕业设计展、合唱比赛、机械工程学院保研复试秩序管理、中国工程院工程科技学术研讨会）</t>
  </si>
  <si>
    <t>李雨桐</t>
  </si>
  <si>
    <t>软著</t>
  </si>
  <si>
    <t>航空所硕士二班班长</t>
  </si>
  <si>
    <t>梁洪勇</t>
  </si>
  <si>
    <t>党支部书记</t>
  </si>
  <si>
    <t>赵祯鹏</t>
  </si>
  <si>
    <t>担任生涯委员</t>
  </si>
  <si>
    <t>1.参加爱心义卖暨家养小动物管理规约宣传志愿服务活动（0.5分）2.参加中国工程院工程科技学术研讨会志愿服务活动（0.5分）3.2024年9月24日参加ME global云端系列讲座（0.5分）4.参加M.E global第103讲（0.5分）</t>
  </si>
  <si>
    <t>田若瑶</t>
  </si>
  <si>
    <t>EI会议，一作，作者单位浙江大学，录用通知书2025年7月1日</t>
  </si>
  <si>
    <t>课余时间打羽毛球，爬山</t>
  </si>
  <si>
    <t>课余时间参观浙江大学艺术博物馆，校史馆；制作知识讲解视频，并利用网络平台分享。</t>
  </si>
  <si>
    <t>刘余良</t>
  </si>
  <si>
    <t>EI(1,2)D类</t>
  </si>
  <si>
    <t>张渊淞</t>
  </si>
  <si>
    <t>担任组织委员</t>
  </si>
  <si>
    <t>1.参加爱心义卖暨家养小动物管理规约宣传志愿服务活动（0.5分）2.参加M.E. Global第103讲（0.5分）3.参加前沿趋势与创业主体分享会（0.5分）</t>
  </si>
  <si>
    <t>崔利悦鸿</t>
  </si>
  <si>
    <t>航空所硕士二班团支书</t>
  </si>
  <si>
    <t>张津赫</t>
  </si>
  <si>
    <t>参加志愿活动3次，共1.5分；参加学院学术报告会1次，共0.5分；走访国防军工企业2次，共1分</t>
  </si>
  <si>
    <t>黄临泽</t>
  </si>
  <si>
    <t>参加志愿者活动两次（+1分）</t>
  </si>
  <si>
    <t>张文斌</t>
  </si>
  <si>
    <t>合格</t>
  </si>
  <si>
    <t>担任党支部组织委员</t>
  </si>
  <si>
    <t>参加学术报告会×1，0.5分
重点单位活动×1，0.5分</t>
  </si>
  <si>
    <t>参加高机建杯羽毛球赛</t>
  </si>
  <si>
    <t>参与公体部舞月舞蹈剧场活动</t>
  </si>
  <si>
    <t xml:space="preserve">思政活动：参与马兰精神教育基地活动0.5分
</t>
  </si>
  <si>
    <t>王克信</t>
  </si>
  <si>
    <t>0.5-参加学校或学院举行的学
术报告会（剑桥大学George Malliaras教授学术报告会）一次</t>
  </si>
  <si>
    <t>王崇齐</t>
  </si>
  <si>
    <t>参与学术会议一次 0.5</t>
  </si>
  <si>
    <t>秦梦辉</t>
  </si>
  <si>
    <t>学术会议一次0.5分</t>
  </si>
  <si>
    <t>杨尹立</t>
  </si>
  <si>
    <t>张天宇</t>
  </si>
  <si>
    <t>冯坤达</t>
  </si>
  <si>
    <t>成彧扬</t>
  </si>
  <si>
    <t>王成楷</t>
  </si>
  <si>
    <t>林家鸿</t>
  </si>
  <si>
    <t>孙康</t>
  </si>
  <si>
    <t>丁凰哲</t>
  </si>
  <si>
    <t>臧传海</t>
  </si>
  <si>
    <t>沈遇</t>
  </si>
  <si>
    <t>邵益帆</t>
  </si>
  <si>
    <t>朱科琪</t>
  </si>
  <si>
    <t>董浩楠</t>
  </si>
  <si>
    <t>王光远</t>
  </si>
  <si>
    <t>24硕</t>
  </si>
  <si>
    <t>王栋浩</t>
  </si>
  <si>
    <t>研二</t>
  </si>
  <si>
    <t>1.参与校运会接力比赛
2.参与三好杯足球赛
3.选修体育素质课打卡16次</t>
  </si>
  <si>
    <t>参观院史馆、校史馆、京杭大运河博物馆、地质博物馆、低碳博物馆自然博物馆等</t>
  </si>
  <si>
    <t>1.担任党员素质发展中心部长（4）
2.担任航空所党支部宣传委员
3.担任浙江大学研究生创新创业中心干事</t>
  </si>
  <si>
    <t>1.组织并参与党员集中大课
2.组织并参与陈望道故居参观
3.组织银龄讲坛活动</t>
  </si>
  <si>
    <t>陈晨</t>
  </si>
  <si>
    <t>报名参加运动素质课；课外累计锻炼150余次</t>
  </si>
  <si>
    <t>党员素质发展中心部长</t>
  </si>
  <si>
    <r>
      <rPr>
        <sz val="10"/>
        <color indexed="8"/>
        <rFont val="宋体"/>
        <family val="3"/>
        <charset val="134"/>
      </rPr>
      <t>唐亦岑</t>
    </r>
  </si>
  <si>
    <r>
      <rPr>
        <sz val="10"/>
        <color indexed="8"/>
        <rFont val="宋体"/>
        <family val="3"/>
        <charset val="134"/>
      </rPr>
      <t>航空所</t>
    </r>
  </si>
  <si>
    <t>1.班级学习委员(2)
2.机械视点新闻宣传中心部长(3)</t>
  </si>
  <si>
    <r>
      <rPr>
        <sz val="10"/>
        <rFont val="宋体"/>
        <family val="3"/>
        <charset val="134"/>
      </rPr>
      <t>志愿活动</t>
    </r>
    <r>
      <rPr>
        <sz val="10"/>
        <rFont val="Times New Roman"/>
        <family val="1"/>
      </rPr>
      <t>4×0.5=2</t>
    </r>
    <r>
      <rPr>
        <sz val="10"/>
        <rFont val="宋体"/>
        <family val="3"/>
        <charset val="134"/>
      </rPr>
      <t>（机械工程学院校运会志愿者；2025年浙江大学“恩来杯”乒乓球赛志愿者；2025浙江大学乒乓球教职工比赛志愿者；2025校友毅行志愿者）</t>
    </r>
  </si>
  <si>
    <t>刘珂</t>
  </si>
  <si>
    <t>机械工程2024级</t>
  </si>
  <si>
    <t>任职航空硕支部副书记，在研工部担任学生助理</t>
  </si>
  <si>
    <t>作为党支部副书记，理想信念坚定，积极组织并参与理论学习和主题党日活动</t>
  </si>
  <si>
    <t>中国工程院工程技术学术研讨会会议签到志愿者，图书馆xlab领航员，公毅奖学金大众评审员，机械新晚主持人，机械合唱团化妆志愿者，参观马兰工作室，加分2.5</t>
  </si>
  <si>
    <t>刘雨腾</t>
  </si>
  <si>
    <t>授权发明专利学生一作</t>
  </si>
  <si>
    <t>陈雨露</t>
  </si>
  <si>
    <r>
      <rPr>
        <sz val="10"/>
        <color indexed="8"/>
        <rFont val="微软雅黑"/>
        <family val="2"/>
        <charset val="134"/>
      </rPr>
      <t>机械工程</t>
    </r>
    <r>
      <rPr>
        <sz val="10"/>
        <color indexed="8"/>
        <rFont val="Arial"/>
        <family val="2"/>
      </rPr>
      <t>2024</t>
    </r>
    <r>
      <rPr>
        <sz val="10"/>
        <color indexed="8"/>
        <rFont val="微软雅黑"/>
        <family val="2"/>
        <charset val="134"/>
      </rPr>
      <t>级</t>
    </r>
  </si>
  <si>
    <t>党员素质发展中心副部长/团支书</t>
  </si>
  <si>
    <t>合唱比赛志愿者/素能大赛院赛/素能大赛决赛/领雁工程   2</t>
  </si>
  <si>
    <t>陈道州</t>
  </si>
  <si>
    <t>加入学院足球队，代表学院参加三好杯，星辰杯</t>
  </si>
  <si>
    <t>2024-2025学年担任航空1班班长</t>
  </si>
  <si>
    <t>作为正式党员，2024-2025学年党课党会全勤</t>
  </si>
  <si>
    <t>参与宿舍搬迁志愿者，0.5分</t>
  </si>
  <si>
    <t>沈凡</t>
  </si>
  <si>
    <t>汪戈航</t>
  </si>
  <si>
    <t>担任学院学生职业发展中心副部长1年</t>
  </si>
  <si>
    <t>2024-2025参加志愿者活动2次(加1分）</t>
  </si>
  <si>
    <t>航空所党支部纪检委员</t>
  </si>
  <si>
    <t>志愿者活动4次，共2分；学术报告会1次，共0.5分；思政活动2次，共1分；共3.5分</t>
  </si>
  <si>
    <t>研会干事</t>
  </si>
  <si>
    <t>志愿活动 3×0.5 ，</t>
  </si>
  <si>
    <t>唐一锋</t>
  </si>
  <si>
    <t>研究生会文化体育部干事</t>
  </si>
  <si>
    <t>①机械工程学院复试秩序管理志愿者
②机械工程学院新年晚会志愿者
③浙江大学机械工程学院退休教职工团拜会志愿者
④第十四届上银优博颁奖典礼签到组志愿者4×0.5</t>
  </si>
  <si>
    <t>张永鑫</t>
  </si>
  <si>
    <r>
      <rPr>
        <b/>
        <sz val="10"/>
        <rFont val="宋体"/>
        <family val="3"/>
        <charset val="134"/>
      </rPr>
      <t>思政活动：</t>
    </r>
    <r>
      <rPr>
        <sz val="10"/>
        <rFont val="宋体"/>
        <family val="3"/>
        <charset val="134"/>
      </rPr>
      <t xml:space="preserve">参观马兰工作室(0.5)    </t>
    </r>
    <r>
      <rPr>
        <b/>
        <sz val="10"/>
        <rFont val="宋体"/>
        <family val="3"/>
        <charset val="134"/>
      </rPr>
      <t>志愿活动：</t>
    </r>
    <r>
      <rPr>
        <sz val="10"/>
        <rFont val="宋体"/>
        <family val="3"/>
        <charset val="134"/>
      </rPr>
      <t>2025年全国优秀大学生暑期学术夏令营院史馆讲解员(0.5)</t>
    </r>
  </si>
  <si>
    <t>户家宝</t>
  </si>
  <si>
    <t>宣传委员</t>
  </si>
  <si>
    <t>向烜进</t>
  </si>
  <si>
    <t>汪李</t>
  </si>
  <si>
    <t>担任航空所硕士一班学习委员</t>
  </si>
  <si>
    <t>一次三小时志愿活动（+0.5）</t>
  </si>
  <si>
    <t>陈美林</t>
  </si>
  <si>
    <t>志愿活动四次(0.5*4=2分)：中国工程院工程科技学术研讨会9.25志愿活动 4小时
中国工程院工程科技学术研讨会9.26志愿活动 4小时
中国工程院工程科技学术研讨会9.27志愿活动 3小时
机械工程教育大会暨理事大会志愿活动 13.5小时</t>
  </si>
  <si>
    <t>贺甄轩</t>
  </si>
  <si>
    <t>志愿活动两次：机械工程教育大会暨理事大会11月23日晚、11月24日上下午（0.5*2=1分）</t>
  </si>
  <si>
    <t>王鸿</t>
  </si>
  <si>
    <t>1、参与“合唱比赛”志愿者 2、参与社会实践走访国防军工企业+1</t>
  </si>
  <si>
    <t>郑成勇</t>
  </si>
  <si>
    <t>担任一学年的硕士支部委员（航空所一班副班长）</t>
  </si>
  <si>
    <t>陆剑豪</t>
  </si>
  <si>
    <t>心理委员</t>
  </si>
  <si>
    <t>志愿者+0.5</t>
  </si>
  <si>
    <t>周立华</t>
  </si>
  <si>
    <t>王杰波</t>
  </si>
  <si>
    <t>鲁文骏</t>
  </si>
  <si>
    <t>加入了校普通生组高水平运动队（攀岩队），参加攀岩三好杯（未获奖）</t>
  </si>
  <si>
    <t>参加党支部组织的9月3日阅兵观看活动</t>
  </si>
  <si>
    <t>杨高健</t>
  </si>
  <si>
    <t>孟邵宇</t>
  </si>
  <si>
    <t>屠羿君</t>
  </si>
  <si>
    <t>1.参加马兰工作室培训，参与活动两次。（加分：0.5×2=1.0）</t>
  </si>
  <si>
    <t>王国鸿</t>
  </si>
  <si>
    <t>机械工程学院</t>
  </si>
  <si>
    <t>机械、2024级</t>
  </si>
  <si>
    <t>陈星</t>
  </si>
  <si>
    <t>边泽</t>
  </si>
  <si>
    <t>黄奕智</t>
  </si>
  <si>
    <t>三好杯篮球赛第8名</t>
  </si>
  <si>
    <t>吴礼楠</t>
  </si>
  <si>
    <r>
      <rPr>
        <sz val="10"/>
        <color rgb="FF000000"/>
        <rFont val="微软雅黑"/>
        <family val="2"/>
        <charset val="134"/>
      </rPr>
      <t>机械工程</t>
    </r>
    <r>
      <rPr>
        <sz val="10"/>
        <color rgb="FF000000"/>
        <rFont val="Arial"/>
        <family val="2"/>
      </rPr>
      <t>2024</t>
    </r>
    <r>
      <rPr>
        <sz val="10"/>
        <color rgb="FF000000"/>
        <rFont val="微软雅黑"/>
        <family val="2"/>
        <charset val="134"/>
      </rPr>
      <t>级</t>
    </r>
  </si>
  <si>
    <t>綦烨</t>
  </si>
  <si>
    <t>非24博</t>
  </si>
  <si>
    <t>李智</t>
  </si>
  <si>
    <t>12125085</t>
  </si>
  <si>
    <t>机械工程2021级</t>
  </si>
  <si>
    <t>B（4,1）</t>
  </si>
  <si>
    <t>孙智超</t>
  </si>
  <si>
    <t>11925011</t>
  </si>
  <si>
    <t>机械工程2019级</t>
  </si>
  <si>
    <t>B(2, 1)</t>
  </si>
  <si>
    <t>侯煜栋</t>
  </si>
  <si>
    <t>12125078</t>
  </si>
  <si>
    <t>B(3,1)</t>
  </si>
  <si>
    <t>12525009</t>
  </si>
  <si>
    <t>机械工程2025级</t>
  </si>
  <si>
    <t>B(1, 1)， B（1,2，共一）</t>
  </si>
  <si>
    <t>航空所硕士二班心理委员</t>
  </si>
  <si>
    <t>王旭彤</t>
  </si>
  <si>
    <t>机械工程2022级</t>
  </si>
  <si>
    <t>A(1,1) B(1,1)</t>
  </si>
  <si>
    <t>傅一瀚</t>
  </si>
  <si>
    <t>机械工程2020级</t>
  </si>
  <si>
    <t>B(2,1)</t>
  </si>
  <si>
    <t>梅源</t>
  </si>
  <si>
    <t>肖幸雅</t>
  </si>
  <si>
    <t>张欢</t>
  </si>
  <si>
    <t>B（3,1）</t>
  </si>
  <si>
    <t>B(1,1)</t>
  </si>
  <si>
    <t>张逢艺</t>
  </si>
  <si>
    <t>陆雨琛</t>
  </si>
  <si>
    <t>机械工程2023级</t>
  </si>
  <si>
    <t>浙江大学2024秋季毅行活动</t>
  </si>
  <si>
    <t>ME Global学术研讨会（3）；研究生复试志愿者；机械教育大会志愿者-2.5</t>
  </si>
  <si>
    <t>魏滕博文</t>
  </si>
  <si>
    <t>B(1, 1)</t>
  </si>
  <si>
    <t>浙江大学2024秋季毅行活动，浙江大学2025春季毅行活动</t>
  </si>
  <si>
    <t>机械工程教育大会志愿者 - 0.5</t>
  </si>
  <si>
    <t>王天</t>
  </si>
  <si>
    <t>机械工程2017级</t>
  </si>
  <si>
    <t>林剑杰</t>
  </si>
  <si>
    <t>刘晨</t>
  </si>
  <si>
    <t>12125019</t>
  </si>
  <si>
    <t>12125082</t>
  </si>
  <si>
    <t>B（1.1）</t>
  </si>
  <si>
    <t>李祥熙</t>
  </si>
  <si>
    <t>于晓祥</t>
  </si>
  <si>
    <t>D(1,1)</t>
  </si>
  <si>
    <t>参加艺术讲座</t>
  </si>
  <si>
    <t>航空所研究生第二党支部
支部书记</t>
  </si>
  <si>
    <t>"银龄讲坛”施岳定教授报告会暨“先锋学子”培训</t>
  </si>
  <si>
    <t>机械教育大会志愿者-1；走访国防军工企业-1；参加国际会议-0.5；南京博物院、南京大屠杀遇难同胞纪念馆-0.5</t>
  </si>
  <si>
    <t>陈树林</t>
  </si>
  <si>
    <t>坚持夜跑、爬山和打乒乓球等体育锻炼</t>
  </si>
  <si>
    <t>航空所博士研究生第一党支部书记</t>
  </si>
  <si>
    <t>①参加志愿者活动：第七届中国机械工程教育大会暨理事大会餐饮组志愿者、理事会组志愿者、接待参观组志愿者（1.5）
②参加学术报告会：参加ME Global第107讲和124讲讲座（1）
③参加学院思政品牌活动：入选第十七期机械工程学院青年马克思主义者培养项目，参加安吉实践活动（1）
④参加走访国防军工企业活动：浙江大学第三十一届DMB（登攀）节｜浙江大学重要单位就业战略指导平台赴山东重点单位走访交流活动（1）</t>
  </si>
  <si>
    <t>张坤</t>
  </si>
  <si>
    <t>航空博士班文体委员</t>
  </si>
  <si>
    <t>①参加志愿者活动：第七届中国机械工程教育大会暨理事大会餐饮组志愿者、理事会组志愿者、接待参观组志愿者（1.5）
②参加学术报告会：参加ME Global第107讲和124讲讲座（1）参加ICCES2025国际会议-0.5
③参加学院思政品牌活动：入选第十七期机械工程学院青年马克思主义者培养项目，参加安吉实践活动（1）
④参加走访国防军工企业活动：浙江大学第三十一届DMB（登攀）节｜浙江大学重要单位就业战略指导平台赴山东重点单位走访交流活动（1）</t>
  </si>
  <si>
    <t>胡益恺</t>
  </si>
  <si>
    <t>航空所博士班班长</t>
  </si>
  <si>
    <t>张宇晨</t>
  </si>
  <si>
    <t>航空所研究生第一党支部
纪检委员</t>
  </si>
  <si>
    <t>无偿献血(4)-2</t>
  </si>
  <si>
    <t>浙江大学2025春季毅行活动</t>
  </si>
  <si>
    <t>航空所生涯委员</t>
  </si>
  <si>
    <t>2024级研究生开学典礼志愿者9.7-9.8两天-1；机械工程教育大会志愿者； - 0.5</t>
  </si>
  <si>
    <t>孙昊瑞</t>
  </si>
  <si>
    <t>航空博士班团支书</t>
  </si>
  <si>
    <t>胡涣益</t>
  </si>
  <si>
    <t>浙江大学2024秋季毅行活动；浙江大学2025春季毅行活动</t>
  </si>
  <si>
    <t>2024年浙江大学消防安全知识竞赛</t>
  </si>
  <si>
    <t>航空所组织委员</t>
  </si>
  <si>
    <t>2024级迎新志愿者 - 0.5；</t>
  </si>
  <si>
    <t>张凯</t>
  </si>
  <si>
    <t>航空所研究生第二党支部宣传委员</t>
  </si>
  <si>
    <t>孔凡睿</t>
  </si>
  <si>
    <t>航空所博士班心理委员</t>
  </si>
  <si>
    <t>赵晓阳</t>
  </si>
  <si>
    <t>参加学术报告会x2, 1分</t>
  </si>
  <si>
    <t>杨伟峰</t>
  </si>
  <si>
    <t>罗文旭</t>
  </si>
  <si>
    <t>机械工程2018级</t>
  </si>
  <si>
    <t>林成享</t>
  </si>
  <si>
    <t>张瑞</t>
  </si>
  <si>
    <t>史先清</t>
  </si>
  <si>
    <t>马嘉禾</t>
  </si>
  <si>
    <t>胡烨</t>
  </si>
  <si>
    <t>祝璐</t>
  </si>
  <si>
    <t>李泽众</t>
  </si>
  <si>
    <t>张恺</t>
  </si>
  <si>
    <t>燕玲</t>
  </si>
  <si>
    <t>陈力啸</t>
  </si>
  <si>
    <t>林笑阳</t>
  </si>
  <si>
    <t>孟少敏</t>
  </si>
  <si>
    <t>潘楚光</t>
  </si>
  <si>
    <t>12225118</t>
  </si>
  <si>
    <t>陆昕炜</t>
  </si>
  <si>
    <t>张西</t>
  </si>
  <si>
    <t>王宇涵</t>
  </si>
  <si>
    <t>项靖阳</t>
  </si>
  <si>
    <t>张渊梁</t>
  </si>
  <si>
    <t>林立</t>
  </si>
  <si>
    <t>毛东辰</t>
  </si>
  <si>
    <t>茹逸婕</t>
  </si>
  <si>
    <t>覃奕澜</t>
  </si>
  <si>
    <t>徐枫林</t>
  </si>
  <si>
    <t>24博士</t>
  </si>
  <si>
    <t>陈永顺</t>
  </si>
  <si>
    <t>12425032</t>
  </si>
  <si>
    <t>B（3，1）</t>
  </si>
  <si>
    <t>李昉</t>
  </si>
  <si>
    <t>团委青年志愿与社会实践中心主任</t>
  </si>
  <si>
    <t>曹洪</t>
  </si>
  <si>
    <t>12425027</t>
  </si>
  <si>
    <t>发明专利（1,2,1导）</t>
  </si>
  <si>
    <t>蒋林贝</t>
  </si>
  <si>
    <t>12425028</t>
  </si>
  <si>
    <t>浙江大学三好杯乒乓球赛男双第四名
浙大机械工程学院男单冠军、男双亚军</t>
  </si>
  <si>
    <t>航空所研究生第一党支部
支部副书记</t>
  </si>
  <si>
    <t>黄小丫</t>
  </si>
  <si>
    <t>2024-2025机械学院跨年晚会志愿者0.5；</t>
  </si>
  <si>
    <t>航空所博士一支部组织委员</t>
  </si>
  <si>
    <t>中国工程院工程科技学术研讨会25-27日志愿者（1.5）；机械工程教育大会暨理事大会志愿者（0.5）；第十届党支部书记素能大赛（0.5）</t>
  </si>
  <si>
    <t>陈奕帆</t>
  </si>
  <si>
    <t>12425021</t>
  </si>
  <si>
    <t>航空所博士二支部组织委员</t>
  </si>
  <si>
    <t>段昱杰</t>
  </si>
  <si>
    <t>航空所博士二支部纪检委员</t>
  </si>
  <si>
    <t>俞立钖</t>
  </si>
  <si>
    <t>郭新冉</t>
  </si>
  <si>
    <t xml:space="preserve">机械工程教育大会暨理事大会志愿者0.5；
</t>
  </si>
  <si>
    <t>黄浩然</t>
  </si>
  <si>
    <t>12425069</t>
  </si>
  <si>
    <t>浙江大学2024秋季毅行</t>
  </si>
  <si>
    <t>吴晨曦</t>
  </si>
  <si>
    <t>薛惠敏</t>
  </si>
  <si>
    <t>机械工程教育大会暨理事大会志愿者——0.5分</t>
  </si>
  <si>
    <t>沈奇</t>
  </si>
  <si>
    <t>（不参与评奖评优）</t>
  </si>
  <si>
    <t>博会学术交流部副部长；航空所研究生一支部宣传委员</t>
    <phoneticPr fontId="18" type="noConversion"/>
  </si>
  <si>
    <t>柯鑫</t>
    <phoneticPr fontId="18" type="noConversion"/>
  </si>
  <si>
    <t>龙凯威</t>
    <phoneticPr fontId="18" type="noConversion"/>
  </si>
  <si>
    <t>后60%</t>
    <phoneticPr fontId="18" type="noConversion"/>
  </si>
  <si>
    <t>前40%</t>
    <phoneticPr fontId="18" type="noConversion"/>
  </si>
  <si>
    <t>徐帅</t>
    <phoneticPr fontId="18" type="noConversion"/>
  </si>
  <si>
    <t>霍佳</t>
    <phoneticPr fontId="18" type="noConversion"/>
  </si>
  <si>
    <t>优秀</t>
    <phoneticPr fontId="18" type="noConversion"/>
  </si>
  <si>
    <r>
      <rPr>
        <sz val="10"/>
        <rFont val="宋体"/>
        <family val="3"/>
        <charset val="134"/>
      </rPr>
      <t>前</t>
    </r>
    <r>
      <rPr>
        <sz val="10"/>
        <rFont val="Times New Roman"/>
        <family val="1"/>
      </rPr>
      <t>40%</t>
    </r>
    <phoneticPr fontId="18" type="noConversion"/>
  </si>
  <si>
    <r>
      <t>志愿服务（2分）：</t>
    </r>
    <r>
      <rPr>
        <sz val="10"/>
        <rFont val="宋体"/>
        <family val="3"/>
        <charset val="134"/>
      </rPr>
      <t xml:space="preserve">1.新晚彩排志愿者(2024.12); 2.新晚节目志愿者(2024.12); 3.新晚筹备志愿者(2024.12); 4.校运会筹备志愿者(2024.10); 5.校运会当天志愿者(2024.12); 6.研代会筹备志愿者(2024.12); 7.机械学院研究生迎新工作筹备志愿者（2024.09）; 8.机械学院研究生迎新工作当天志愿者（2024.09）
</t>
    </r>
    <r>
      <rPr>
        <b/>
        <sz val="10"/>
        <rFont val="宋体"/>
        <family val="3"/>
        <charset val="134"/>
      </rPr>
      <t>学术报告(2分)：</t>
    </r>
    <r>
      <rPr>
        <sz val="10"/>
        <rFont val="宋体"/>
        <family val="3"/>
        <charset val="134"/>
      </rPr>
      <t xml:space="preserve">1.参与蒋焕煜教授前沿学术报告 (2024.10.20); 2.参与陈伟球教授前沿学术报告 (2024.11.17); 3.参与陈鹰教授前沿学术报告 (2024.12.01); 4.参与孙凌云教授前沿学术报告 (2024.12.15); 5.参与付新教授前沿学术报告 (2024.12.29)
</t>
    </r>
    <r>
      <rPr>
        <b/>
        <sz val="10"/>
        <rFont val="宋体"/>
        <family val="3"/>
        <charset val="134"/>
      </rPr>
      <t>企业走访：</t>
    </r>
    <r>
      <rPr>
        <sz val="10"/>
        <rFont val="宋体"/>
        <family val="3"/>
        <charset val="134"/>
      </rPr>
      <t>参访上海人工智能创新中心（国家级企业/实验室）</t>
    </r>
    <phoneticPr fontId="18" type="noConversion"/>
  </si>
  <si>
    <t>孔伟杰</t>
    <phoneticPr fontId="18" type="noConversion"/>
  </si>
  <si>
    <t>余味</t>
    <phoneticPr fontId="18" type="noConversion"/>
  </si>
  <si>
    <t>林昭辉</t>
    <phoneticPr fontId="18" type="noConversion"/>
  </si>
  <si>
    <t>郑子翼</t>
    <phoneticPr fontId="18" type="noConversion"/>
  </si>
  <si>
    <t xml:space="preserve">  </t>
    <phoneticPr fontId="18" type="noConversion"/>
  </si>
  <si>
    <t>发明专利（1，2，1导）</t>
  </si>
  <si>
    <t>优秀</t>
    <phoneticPr fontId="18" type="noConversion"/>
  </si>
  <si>
    <t>王建国</t>
    <phoneticPr fontId="21" type="noConversion"/>
  </si>
  <si>
    <t>航空所</t>
    <phoneticPr fontId="21" type="noConversion"/>
  </si>
  <si>
    <t>机械工程 2025级</t>
    <phoneticPr fontId="21" type="noConversion"/>
  </si>
  <si>
    <t>季春瑾</t>
    <phoneticPr fontId="18" type="noConversion"/>
  </si>
  <si>
    <t>志愿活动：1、教职工羽毛球比赛志愿者（0.5）；2、机械工程教育大会志愿者（0.5）；3、上银颁奖礼志愿者（0.5）；4、机械工程科技学术研讨会志愿者（0.5）
学院思政品牌活动:1、第十届党支部书记素能大赛(0.5);
社会实践校优秀团队成员0.75分</t>
    <phoneticPr fontId="18" type="noConversion"/>
  </si>
  <si>
    <t xml:space="preserve">1.参与领雁工程启动仪式（0.5）；
志愿者活动(1.0)：1.央视赢在AI+节目志愿者；2.机械工程教育大会志愿者
学术报告会(2)：1.陆奇人工智能报告会；2.李泽湘教授产教融合报告会；3.浙大郑刚教授创新分享会；浙大集院吴明汉院士报告会
</t>
    <phoneticPr fontId="18" type="noConversion"/>
  </si>
  <si>
    <t xml:space="preserve">1.中美青年创客大赛（主办方教育部）主赛道一等奖（15×0.6）
2.中国MBA创业大赛优胜奖
</t>
    <phoneticPr fontId="18" type="noConversion"/>
  </si>
  <si>
    <t>（1）参加志愿者活动四次（0.5*4=2分）：教工秋游志愿者，首届科德杯中国机械行业产教融合教育教学创新大赛，浙江大学机械工程学院校运会，中国工程院工程科技学术研讨会（2）参加学院思政品牌活动四次(0.5*3=1.5分):领雁工程启动仪式暨首期workshop（0.5）；参与28期workshop（0.5）；参观马兰工作室（0.5）（3）参与学院组织走访国防军工企业2次（0.5*2=1分）：走访爱艾美依航空装备制造有限公司，走访浙江大学高端装备研究院</t>
    <phoneticPr fontId="18" type="noConversion"/>
  </si>
  <si>
    <t>许辉</t>
    <phoneticPr fontId="18" type="noConversion"/>
  </si>
  <si>
    <t>李镇耀</t>
    <phoneticPr fontId="18" type="noConversion"/>
  </si>
  <si>
    <t>张博龙</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</si>
</sst>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Red]\(0.00\)"/>
  </numFmts>
  <fonts count="22" x14ac:knownFonts="1">
    <font>
      <sz val="11"/>
      <color theme="1"/>
      <name val="等线"/>
      <charset val="134"/>
      <scheme val="minor"/>
    </font>
    <font>
      <sz val="10"/>
      <color theme="1"/>
      <name val="宋体"/>
      <family val="3"/>
      <charset val="134"/>
    </font>
    <font>
      <sz val="10"/>
      <name val="宋体"/>
      <family val="3"/>
      <charset val="134"/>
    </font>
    <font>
      <sz val="10"/>
      <color rgb="FF000000"/>
      <name val="宋体"/>
      <family val="3"/>
      <charset val="134"/>
    </font>
    <font>
      <sz val="10"/>
      <color indexed="8"/>
      <name val="宋体"/>
      <family val="3"/>
      <charset val="134"/>
    </font>
    <font>
      <sz val="10"/>
      <color indexed="8"/>
      <name val="Arial Unicode MS"/>
      <family val="2"/>
    </font>
    <font>
      <sz val="10"/>
      <color indexed="8"/>
      <name val="Times New Roman"/>
      <family val="1"/>
    </font>
    <font>
      <sz val="10"/>
      <color rgb="FF000000"/>
      <name val="Arial Unicode MS"/>
      <family val="2"/>
    </font>
    <font>
      <sz val="10"/>
      <name val="Times New Roman"/>
      <family val="1"/>
    </font>
    <font>
      <b/>
      <sz val="10"/>
      <name val="宋体"/>
      <family val="3"/>
      <charset val="134"/>
    </font>
    <font>
      <sz val="11"/>
      <color theme="1"/>
      <name val="宋体"/>
      <family val="3"/>
      <charset val="134"/>
    </font>
    <font>
      <sz val="11"/>
      <color rgb="FF000000"/>
      <name val="宋体"/>
      <family val="3"/>
      <charset val="134"/>
    </font>
    <font>
      <sz val="10"/>
      <color rgb="FFFF0000"/>
      <name val="宋体"/>
      <family val="3"/>
      <charset val="134"/>
    </font>
    <font>
      <sz val="10"/>
      <color rgb="FF000000"/>
      <name val="微软雅黑"/>
      <family val="2"/>
      <charset val="134"/>
    </font>
    <font>
      <sz val="10"/>
      <color rgb="FF000000"/>
      <name val="Arial"/>
      <family val="2"/>
    </font>
    <font>
      <sz val="10"/>
      <color indexed="8"/>
      <name val="微软雅黑"/>
      <family val="2"/>
      <charset val="134"/>
    </font>
    <font>
      <sz val="10"/>
      <color indexed="8"/>
      <name val="Arial"/>
      <family val="2"/>
    </font>
    <font>
      <sz val="10"/>
      <name val="宋体"/>
      <family val="3"/>
      <charset val="134"/>
    </font>
    <font>
      <sz val="9"/>
      <name val="等线"/>
      <family val="3"/>
      <charset val="134"/>
      <scheme val="minor"/>
    </font>
    <font>
      <sz val="10"/>
      <name val="Times New Roman"/>
      <family val="3"/>
      <charset val="134"/>
    </font>
    <font>
      <sz val="11"/>
      <color theme="1"/>
      <name val="等线"/>
      <family val="3"/>
      <charset val="134"/>
      <scheme val="minor"/>
    </font>
    <font>
      <sz val="9"/>
      <name val="宋体"/>
      <family val="3"/>
      <charset val="134"/>
    </font>
  </fonts>
  <fills count="8">
    <fill>
      <patternFill patternType="none"/>
    </fill>
    <fill>
      <patternFill patternType="gray125"/>
    </fill>
    <fill>
      <patternFill patternType="solid">
        <fgColor theme="0"/>
        <bgColor indexed="64"/>
      </patternFill>
    </fill>
    <fill>
      <patternFill patternType="solid">
        <fgColor theme="7" tint="0.79995117038483843"/>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65"/>
        <bgColor indexed="64"/>
      </patternFill>
    </fill>
    <fill>
      <patternFill patternType="solid">
        <fgColor rgb="FFFFFF00"/>
        <bgColor indexed="64"/>
      </patternFill>
    </fill>
  </fills>
  <borders count="18">
    <border>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auto="1"/>
      </left>
      <right/>
      <top/>
      <bottom style="thin">
        <color auto="1"/>
      </bottom>
      <diagonal/>
    </border>
    <border>
      <left/>
      <right/>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11" fillId="0" borderId="0"/>
  </cellStyleXfs>
  <cellXfs count="109">
    <xf numFmtId="0" fontId="0" fillId="0" borderId="0" xfId="0">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3" xfId="0" applyFont="1" applyBorder="1" applyAlignment="1">
      <alignment horizontal="center" vertical="center" wrapText="1"/>
    </xf>
    <xf numFmtId="0" fontId="2" fillId="0" borderId="8" xfId="0" applyFont="1" applyBorder="1" applyAlignment="1">
      <alignment horizontal="center" vertical="center" wrapText="1"/>
    </xf>
    <xf numFmtId="0" fontId="4" fillId="0" borderId="9"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0" xfId="0" applyFont="1" applyFill="1" applyAlignment="1">
      <alignment horizontal="center" vertical="center" wrapText="1"/>
    </xf>
    <xf numFmtId="0" fontId="5" fillId="0" borderId="3" xfId="0" applyFont="1" applyBorder="1" applyAlignment="1">
      <alignment horizontal="center" vertical="center" wrapText="1"/>
    </xf>
    <xf numFmtId="0" fontId="2" fillId="0" borderId="3" xfId="0" applyFont="1" applyBorder="1" applyAlignment="1">
      <alignment vertical="center" wrapText="1"/>
    </xf>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176" fontId="2" fillId="0" borderId="9" xfId="0" applyNumberFormat="1" applyFont="1" applyBorder="1" applyAlignment="1">
      <alignment horizontal="center" vertical="center" wrapText="1"/>
    </xf>
    <xf numFmtId="0" fontId="2" fillId="2" borderId="3" xfId="0" applyFont="1" applyFill="1" applyBorder="1" applyAlignment="1">
      <alignment horizontal="center" vertical="center" wrapText="1"/>
    </xf>
    <xf numFmtId="176" fontId="2" fillId="2" borderId="9" xfId="0" applyNumberFormat="1" applyFont="1" applyFill="1" applyBorder="1" applyAlignment="1">
      <alignment horizontal="center" vertical="center" wrapText="1"/>
    </xf>
    <xf numFmtId="176" fontId="2" fillId="0" borderId="3"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 fillId="0" borderId="0" xfId="0" applyFont="1">
      <alignment vertical="center"/>
    </xf>
    <xf numFmtId="0" fontId="9" fillId="0" borderId="3" xfId="0" applyFont="1" applyBorder="1" applyAlignment="1">
      <alignment horizontal="left" vertical="center" wrapText="1"/>
    </xf>
    <xf numFmtId="0" fontId="1" fillId="0" borderId="0" xfId="0" applyFont="1" applyAlignment="1">
      <alignment horizontal="center" vertical="center" wrapText="1"/>
    </xf>
    <xf numFmtId="0" fontId="2" fillId="0" borderId="3" xfId="0" applyFont="1" applyBorder="1" applyAlignment="1">
      <alignment horizontal="center" vertical="center"/>
    </xf>
    <xf numFmtId="0" fontId="2" fillId="0" borderId="3" xfId="1" applyFont="1" applyBorder="1" applyAlignment="1">
      <alignment horizontal="center" vertical="center"/>
    </xf>
    <xf numFmtId="49" fontId="3" fillId="0" borderId="3" xfId="1"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1" applyFont="1" applyBorder="1" applyAlignment="1">
      <alignment horizontal="center" vertical="center" wrapText="1"/>
    </xf>
    <xf numFmtId="49" fontId="3" fillId="0" borderId="3" xfId="1"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1" fillId="0" borderId="3" xfId="1" applyBorder="1" applyAlignment="1">
      <alignment horizontal="center" vertical="center"/>
    </xf>
    <xf numFmtId="0" fontId="2" fillId="0" borderId="0" xfId="1" applyFont="1" applyAlignment="1">
      <alignment horizontal="center" vertical="center"/>
    </xf>
    <xf numFmtId="0" fontId="3" fillId="6" borderId="14" xfId="0" applyFont="1" applyFill="1" applyBorder="1" applyAlignment="1">
      <alignment horizontal="center" vertical="center"/>
    </xf>
    <xf numFmtId="49" fontId="3" fillId="6" borderId="14" xfId="0" applyNumberFormat="1" applyFont="1" applyFill="1" applyBorder="1" applyAlignment="1">
      <alignment horizontal="center" vertical="center"/>
    </xf>
    <xf numFmtId="0" fontId="3" fillId="0" borderId="14" xfId="0" applyFont="1" applyBorder="1" applyAlignment="1">
      <alignment horizontal="center" vertical="center" wrapText="1"/>
    </xf>
    <xf numFmtId="0" fontId="2" fillId="0" borderId="2" xfId="0" applyFont="1" applyBorder="1" applyAlignment="1">
      <alignment horizontal="left" vertical="center" wrapText="1"/>
    </xf>
    <xf numFmtId="176" fontId="2" fillId="0" borderId="2" xfId="0" applyNumberFormat="1" applyFont="1" applyBorder="1" applyAlignment="1">
      <alignment horizontal="center" vertical="center" wrapText="1"/>
    </xf>
    <xf numFmtId="0" fontId="3" fillId="0" borderId="14" xfId="0" applyFont="1" applyBorder="1" applyAlignment="1">
      <alignment horizontal="left" vertical="center" wrapText="1"/>
    </xf>
    <xf numFmtId="176" fontId="3" fillId="0" borderId="14" xfId="0" applyNumberFormat="1" applyFont="1" applyBorder="1" applyAlignment="1">
      <alignment horizontal="center" vertical="center" wrapText="1"/>
    </xf>
    <xf numFmtId="177" fontId="2" fillId="0" borderId="9"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2" fillId="0" borderId="14" xfId="0" applyFont="1" applyBorder="1" applyAlignment="1">
      <alignment horizontal="center" vertical="center" wrapText="1"/>
    </xf>
    <xf numFmtId="49" fontId="3" fillId="0" borderId="14" xfId="0" applyNumberFormat="1" applyFont="1" applyBorder="1" applyAlignment="1">
      <alignment horizontal="center" vertical="center" wrapText="1"/>
    </xf>
    <xf numFmtId="0" fontId="2" fillId="0" borderId="14" xfId="0" applyFont="1" applyBorder="1" applyAlignment="1">
      <alignment horizontal="left" vertical="center" wrapText="1"/>
    </xf>
    <xf numFmtId="0" fontId="2" fillId="0" borderId="14" xfId="1" applyFont="1" applyBorder="1" applyAlignment="1">
      <alignment horizontal="center" vertical="center"/>
    </xf>
    <xf numFmtId="49" fontId="3" fillId="0" borderId="14" xfId="1" applyNumberFormat="1" applyFont="1" applyBorder="1" applyAlignment="1">
      <alignment horizontal="center" vertical="center"/>
    </xf>
    <xf numFmtId="0" fontId="3" fillId="6" borderId="3" xfId="0" applyFont="1" applyFill="1" applyBorder="1" applyAlignment="1">
      <alignment horizontal="center" vertical="center"/>
    </xf>
    <xf numFmtId="49" fontId="3" fillId="6" borderId="3" xfId="0" applyNumberFormat="1" applyFont="1" applyFill="1" applyBorder="1" applyAlignment="1">
      <alignment horizontal="center" vertical="center"/>
    </xf>
    <xf numFmtId="0" fontId="3" fillId="0" borderId="3" xfId="0" applyFont="1" applyBorder="1" applyAlignment="1">
      <alignment horizontal="left" vertical="center" wrapText="1"/>
    </xf>
    <xf numFmtId="0" fontId="2" fillId="0" borderId="2" xfId="1" applyFont="1" applyBorder="1" applyAlignment="1">
      <alignment horizontal="center" vertical="center"/>
    </xf>
    <xf numFmtId="49" fontId="3" fillId="0" borderId="2" xfId="1" applyNumberFormat="1" applyFont="1" applyBorder="1" applyAlignment="1">
      <alignment horizontal="center" vertical="center"/>
    </xf>
    <xf numFmtId="0" fontId="3" fillId="0" borderId="2" xfId="0" applyFont="1" applyBorder="1" applyAlignment="1">
      <alignment horizontal="center" vertical="center" wrapText="1"/>
    </xf>
    <xf numFmtId="176" fontId="2" fillId="0" borderId="14"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2" fillId="7" borderId="9"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13" fillId="0" borderId="3" xfId="0" applyFont="1" applyBorder="1" applyAlignment="1">
      <alignment horizontal="center" vertical="center" wrapText="1"/>
    </xf>
    <xf numFmtId="0" fontId="8" fillId="7" borderId="3"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15" xfId="0" applyFont="1" applyBorder="1" applyAlignment="1">
      <alignment horizontal="center" vertical="center" wrapText="1"/>
    </xf>
    <xf numFmtId="0" fontId="2" fillId="7" borderId="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7" borderId="14"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0" fillId="0" borderId="0" xfId="0" applyFont="1">
      <alignment vertical="center"/>
    </xf>
    <xf numFmtId="0" fontId="3"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3" xfId="1" applyFont="1" applyBorder="1" applyAlignment="1">
      <alignment horizontal="center" vertical="center"/>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1" fillId="0" borderId="6"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2"/>
  <sheetViews>
    <sheetView tabSelected="1" topLeftCell="A131" zoomScale="70" zoomScaleNormal="70" workbookViewId="0">
      <selection activeCell="K137" sqref="K137"/>
    </sheetView>
  </sheetViews>
  <sheetFormatPr defaultColWidth="9" defaultRowHeight="14" x14ac:dyDescent="0.3"/>
  <cols>
    <col min="4" max="4" width="9.6640625"/>
    <col min="6" max="6" width="6.5" customWidth="1"/>
    <col min="7" max="7" width="7.58203125" customWidth="1"/>
    <col min="8" max="8" width="6.9140625" customWidth="1"/>
    <col min="9" max="9" width="12.08203125" customWidth="1"/>
    <col min="11" max="11" width="20.83203125" customWidth="1"/>
    <col min="19" max="19" width="14.25" customWidth="1"/>
    <col min="21" max="21" width="15.33203125" customWidth="1"/>
    <col min="24" max="24" width="14.58203125" customWidth="1"/>
    <col min="26" max="26" width="31.5" customWidth="1"/>
  </cols>
  <sheetData>
    <row r="1" spans="1:27" x14ac:dyDescent="0.3">
      <c r="A1" s="93"/>
      <c r="B1" s="90" t="s">
        <v>0</v>
      </c>
      <c r="C1" s="92" t="s">
        <v>1</v>
      </c>
      <c r="D1" s="92" t="s">
        <v>2</v>
      </c>
      <c r="E1" s="90" t="s">
        <v>3</v>
      </c>
      <c r="F1" s="92" t="s">
        <v>4</v>
      </c>
      <c r="G1" s="98" t="s">
        <v>5</v>
      </c>
      <c r="H1" s="92" t="s">
        <v>6</v>
      </c>
      <c r="I1" s="99" t="s">
        <v>7</v>
      </c>
      <c r="J1" s="99"/>
      <c r="K1" s="99"/>
      <c r="L1" s="99"/>
      <c r="M1" s="99"/>
      <c r="N1" s="99"/>
      <c r="O1" s="99"/>
      <c r="P1" s="99"/>
      <c r="Q1" s="99"/>
      <c r="R1" s="99"/>
      <c r="S1" s="99"/>
      <c r="T1" s="99"/>
      <c r="U1" s="99"/>
      <c r="V1" s="99"/>
      <c r="W1" s="99"/>
      <c r="X1" s="99"/>
      <c r="Y1" s="99"/>
      <c r="Z1" s="100"/>
    </row>
    <row r="2" spans="1:27" x14ac:dyDescent="0.3">
      <c r="A2" s="93"/>
      <c r="B2" s="97"/>
      <c r="C2" s="92"/>
      <c r="D2" s="92"/>
      <c r="E2" s="97"/>
      <c r="F2" s="92"/>
      <c r="G2" s="98"/>
      <c r="H2" s="92"/>
      <c r="I2" s="101" t="s">
        <v>8</v>
      </c>
      <c r="J2" s="102"/>
      <c r="K2" s="102"/>
      <c r="L2" s="102"/>
      <c r="M2" s="102"/>
      <c r="N2" s="102"/>
      <c r="O2" s="102"/>
      <c r="P2" s="102"/>
      <c r="Q2" s="103" t="s">
        <v>9</v>
      </c>
      <c r="R2" s="103"/>
      <c r="S2" s="103"/>
      <c r="T2" s="103"/>
      <c r="U2" s="103"/>
      <c r="V2" s="103"/>
      <c r="W2" s="103"/>
      <c r="X2" s="104" t="s">
        <v>10</v>
      </c>
      <c r="Y2" s="104"/>
      <c r="Z2" s="92" t="s">
        <v>11</v>
      </c>
    </row>
    <row r="3" spans="1:27" x14ac:dyDescent="0.3">
      <c r="A3" s="93"/>
      <c r="B3" s="97"/>
      <c r="C3" s="92"/>
      <c r="D3" s="92"/>
      <c r="E3" s="97"/>
      <c r="F3" s="92"/>
      <c r="G3" s="98"/>
      <c r="H3" s="92"/>
      <c r="I3" s="105" t="s">
        <v>12</v>
      </c>
      <c r="J3" s="91"/>
      <c r="K3" s="91" t="s">
        <v>13</v>
      </c>
      <c r="L3" s="91"/>
      <c r="M3" s="106" t="s">
        <v>14</v>
      </c>
      <c r="N3" s="105"/>
      <c r="O3" s="92" t="s">
        <v>15</v>
      </c>
      <c r="P3" s="92" t="s">
        <v>16</v>
      </c>
      <c r="Q3" s="91" t="s">
        <v>17</v>
      </c>
      <c r="R3" s="91"/>
      <c r="S3" s="107" t="s">
        <v>18</v>
      </c>
      <c r="T3" s="107"/>
      <c r="U3" s="92" t="s">
        <v>19</v>
      </c>
      <c r="V3" s="92"/>
      <c r="W3" s="100" t="s">
        <v>16</v>
      </c>
      <c r="X3" s="90" t="s">
        <v>20</v>
      </c>
      <c r="Y3" s="90" t="s">
        <v>16</v>
      </c>
      <c r="Z3" s="92"/>
    </row>
    <row r="4" spans="1:27" ht="33.5" customHeight="1" x14ac:dyDescent="0.3">
      <c r="A4" s="108"/>
      <c r="B4" s="91"/>
      <c r="C4" s="92"/>
      <c r="D4" s="92"/>
      <c r="E4" s="91"/>
      <c r="F4" s="92"/>
      <c r="G4" s="98"/>
      <c r="H4" s="92"/>
      <c r="I4" s="7" t="s">
        <v>21</v>
      </c>
      <c r="J4" s="2" t="s">
        <v>22</v>
      </c>
      <c r="K4" s="2" t="s">
        <v>23</v>
      </c>
      <c r="L4" s="2" t="s">
        <v>24</v>
      </c>
      <c r="M4" s="4" t="s">
        <v>25</v>
      </c>
      <c r="N4" s="4" t="s">
        <v>26</v>
      </c>
      <c r="O4" s="92"/>
      <c r="P4" s="92"/>
      <c r="Q4" s="2" t="s">
        <v>27</v>
      </c>
      <c r="R4" s="2" t="s">
        <v>28</v>
      </c>
      <c r="S4" s="2" t="s">
        <v>29</v>
      </c>
      <c r="T4" s="2" t="s">
        <v>30</v>
      </c>
      <c r="U4" s="2" t="s">
        <v>31</v>
      </c>
      <c r="V4" s="2" t="s">
        <v>32</v>
      </c>
      <c r="W4" s="105"/>
      <c r="X4" s="91"/>
      <c r="Y4" s="91"/>
      <c r="Z4" s="92"/>
    </row>
    <row r="5" spans="1:27" x14ac:dyDescent="0.3">
      <c r="A5" s="93" t="s">
        <v>33</v>
      </c>
      <c r="B5" s="2">
        <v>1</v>
      </c>
      <c r="C5" s="5" t="s">
        <v>34</v>
      </c>
      <c r="D5" s="5">
        <v>22325215</v>
      </c>
      <c r="E5" s="5" t="s">
        <v>35</v>
      </c>
      <c r="F5" s="6" t="s">
        <v>36</v>
      </c>
      <c r="G5" s="7">
        <v>20</v>
      </c>
      <c r="H5" s="72" t="s">
        <v>37</v>
      </c>
      <c r="I5" s="24" t="s">
        <v>38</v>
      </c>
      <c r="J5" s="7">
        <v>40</v>
      </c>
      <c r="K5" s="7"/>
      <c r="L5" s="7"/>
      <c r="M5" s="24"/>
      <c r="N5" s="7"/>
      <c r="O5" s="7"/>
      <c r="P5" s="71" t="s">
        <v>39</v>
      </c>
      <c r="Q5" s="7"/>
      <c r="R5" s="7"/>
      <c r="S5" s="7"/>
      <c r="T5" s="7"/>
      <c r="U5" s="7"/>
      <c r="V5" s="7"/>
      <c r="W5" s="2" t="s">
        <v>40</v>
      </c>
      <c r="X5" s="7"/>
      <c r="Y5" s="2" t="s">
        <v>37</v>
      </c>
      <c r="Z5" s="7"/>
      <c r="AA5" s="35"/>
    </row>
    <row r="6" spans="1:27" ht="104" x14ac:dyDescent="0.3">
      <c r="A6" s="93"/>
      <c r="B6" s="2">
        <v>2</v>
      </c>
      <c r="C6" s="6" t="s">
        <v>46</v>
      </c>
      <c r="D6" s="6">
        <v>22325207</v>
      </c>
      <c r="E6" s="6" t="s">
        <v>35</v>
      </c>
      <c r="F6" s="6" t="s">
        <v>36</v>
      </c>
      <c r="G6" s="2">
        <f>(J6+R6+V6+2)/2</f>
        <v>17.5</v>
      </c>
      <c r="H6" s="72" t="s">
        <v>37</v>
      </c>
      <c r="I6" s="25" t="s">
        <v>47</v>
      </c>
      <c r="J6" s="2">
        <v>30</v>
      </c>
      <c r="K6" s="2"/>
      <c r="L6" s="2"/>
      <c r="M6" s="25"/>
      <c r="N6" s="2"/>
      <c r="O6" s="2"/>
      <c r="P6" s="71" t="s">
        <v>39</v>
      </c>
      <c r="Q6" s="2" t="s">
        <v>48</v>
      </c>
      <c r="R6" s="2">
        <v>1</v>
      </c>
      <c r="S6" s="2"/>
      <c r="T6" s="2"/>
      <c r="U6" s="2" t="s">
        <v>49</v>
      </c>
      <c r="V6" s="2">
        <v>2</v>
      </c>
      <c r="W6" s="71" t="s">
        <v>39</v>
      </c>
      <c r="X6" s="2"/>
      <c r="Y6" s="2" t="s">
        <v>37</v>
      </c>
      <c r="Z6" s="2" t="s">
        <v>50</v>
      </c>
      <c r="AA6" s="35"/>
    </row>
    <row r="7" spans="1:27" ht="234" x14ac:dyDescent="0.3">
      <c r="A7" s="93"/>
      <c r="B7" s="2">
        <v>3</v>
      </c>
      <c r="C7" s="6" t="s">
        <v>334</v>
      </c>
      <c r="D7" s="6">
        <v>22325098</v>
      </c>
      <c r="E7" s="5" t="s">
        <v>35</v>
      </c>
      <c r="F7" s="6" t="s">
        <v>36</v>
      </c>
      <c r="G7" s="2">
        <v>14.5</v>
      </c>
      <c r="H7" s="72" t="s">
        <v>37</v>
      </c>
      <c r="I7" s="25" t="s">
        <v>41</v>
      </c>
      <c r="J7" s="2">
        <v>20</v>
      </c>
      <c r="K7" s="25"/>
      <c r="L7" s="2"/>
      <c r="M7" s="2">
        <v>0</v>
      </c>
      <c r="N7" s="2">
        <v>0</v>
      </c>
      <c r="O7" s="2"/>
      <c r="P7" s="71" t="s">
        <v>39</v>
      </c>
      <c r="Q7" s="2" t="s">
        <v>42</v>
      </c>
      <c r="R7" s="2">
        <v>0</v>
      </c>
      <c r="S7" s="2" t="s">
        <v>43</v>
      </c>
      <c r="T7" s="2">
        <v>0</v>
      </c>
      <c r="U7" s="2" t="s">
        <v>44</v>
      </c>
      <c r="V7" s="2">
        <v>5</v>
      </c>
      <c r="W7" s="71" t="s">
        <v>39</v>
      </c>
      <c r="X7" s="2" t="s">
        <v>45</v>
      </c>
      <c r="Y7" s="2" t="s">
        <v>37</v>
      </c>
      <c r="Z7" s="36" t="s">
        <v>333</v>
      </c>
      <c r="AA7" s="35"/>
    </row>
    <row r="8" spans="1:27" ht="52" x14ac:dyDescent="0.3">
      <c r="A8" s="93"/>
      <c r="B8" s="2">
        <v>4</v>
      </c>
      <c r="C8" s="6" t="s">
        <v>51</v>
      </c>
      <c r="D8" s="8">
        <v>22325047</v>
      </c>
      <c r="E8" s="6" t="s">
        <v>52</v>
      </c>
      <c r="F8" s="9" t="s">
        <v>53</v>
      </c>
      <c r="G8" s="10">
        <v>5</v>
      </c>
      <c r="H8" s="70" t="s">
        <v>37</v>
      </c>
      <c r="I8" s="26" t="s">
        <v>54</v>
      </c>
      <c r="J8" s="10">
        <v>8</v>
      </c>
      <c r="K8" s="2" t="s">
        <v>55</v>
      </c>
      <c r="L8" s="2">
        <v>0</v>
      </c>
      <c r="M8" s="2" t="s">
        <v>55</v>
      </c>
      <c r="N8" s="10">
        <v>0</v>
      </c>
      <c r="O8" s="27">
        <v>0</v>
      </c>
      <c r="P8" s="70" t="s">
        <v>39</v>
      </c>
      <c r="Q8" s="10" t="s">
        <v>55</v>
      </c>
      <c r="R8" s="10">
        <v>0</v>
      </c>
      <c r="S8" s="10" t="s">
        <v>55</v>
      </c>
      <c r="T8" s="2">
        <v>0</v>
      </c>
      <c r="U8" s="10" t="s">
        <v>55</v>
      </c>
      <c r="V8" s="2">
        <v>0</v>
      </c>
      <c r="W8" s="71" t="s">
        <v>39</v>
      </c>
      <c r="X8" s="10" t="s">
        <v>55</v>
      </c>
      <c r="Y8" s="2" t="s">
        <v>37</v>
      </c>
      <c r="Z8" s="10" t="s">
        <v>56</v>
      </c>
      <c r="AA8" s="35"/>
    </row>
    <row r="9" spans="1:27" ht="26" x14ac:dyDescent="0.3">
      <c r="A9" s="93"/>
      <c r="B9" s="2">
        <v>5</v>
      </c>
      <c r="C9" s="6" t="s">
        <v>57</v>
      </c>
      <c r="D9" s="6">
        <v>22325003</v>
      </c>
      <c r="E9" s="6" t="s">
        <v>35</v>
      </c>
      <c r="F9" s="6" t="s">
        <v>36</v>
      </c>
      <c r="G9" s="2">
        <f>(J9+L9+N9+R9+T9+V9)/2</f>
        <v>4.5</v>
      </c>
      <c r="H9" s="72" t="s">
        <v>37</v>
      </c>
      <c r="I9" s="25"/>
      <c r="J9" s="2"/>
      <c r="K9" s="2"/>
      <c r="L9" s="2"/>
      <c r="M9" s="25" t="s">
        <v>58</v>
      </c>
      <c r="N9" s="2">
        <v>3</v>
      </c>
      <c r="O9" s="2"/>
      <c r="P9" s="71" t="s">
        <v>39</v>
      </c>
      <c r="Q9" s="2"/>
      <c r="R9" s="2"/>
      <c r="S9" s="2"/>
      <c r="T9" s="2"/>
      <c r="U9" s="2" t="s">
        <v>59</v>
      </c>
      <c r="V9" s="2">
        <v>6</v>
      </c>
      <c r="W9" s="71" t="s">
        <v>39</v>
      </c>
      <c r="X9" s="2"/>
      <c r="Y9" s="2" t="s">
        <v>37</v>
      </c>
      <c r="Z9" s="2"/>
      <c r="AA9" s="35"/>
    </row>
    <row r="10" spans="1:27" ht="39" x14ac:dyDescent="0.3">
      <c r="A10" s="93"/>
      <c r="B10" s="2">
        <v>6</v>
      </c>
      <c r="C10" s="6" t="s">
        <v>60</v>
      </c>
      <c r="D10" s="8">
        <v>22325017</v>
      </c>
      <c r="E10" s="6" t="s">
        <v>52</v>
      </c>
      <c r="F10" s="9" t="s">
        <v>53</v>
      </c>
      <c r="G10" s="10">
        <v>2.5</v>
      </c>
      <c r="H10" s="70" t="s">
        <v>37</v>
      </c>
      <c r="I10" s="2" t="s">
        <v>55</v>
      </c>
      <c r="J10" s="10">
        <v>0</v>
      </c>
      <c r="K10" s="2" t="s">
        <v>55</v>
      </c>
      <c r="L10" s="2">
        <v>0</v>
      </c>
      <c r="M10" s="2" t="s">
        <v>55</v>
      </c>
      <c r="N10" s="10">
        <v>0</v>
      </c>
      <c r="O10" s="27">
        <v>0</v>
      </c>
      <c r="P10" s="10" t="s">
        <v>40</v>
      </c>
      <c r="Q10" s="10" t="s">
        <v>55</v>
      </c>
      <c r="R10" s="10">
        <v>0</v>
      </c>
      <c r="S10" s="10" t="s">
        <v>55</v>
      </c>
      <c r="T10" s="2">
        <v>0</v>
      </c>
      <c r="U10" s="10" t="s">
        <v>61</v>
      </c>
      <c r="V10" s="2">
        <v>5</v>
      </c>
      <c r="W10" s="70" t="s">
        <v>39</v>
      </c>
      <c r="X10" s="10" t="s">
        <v>55</v>
      </c>
      <c r="Y10" s="2" t="s">
        <v>37</v>
      </c>
      <c r="Z10" s="37" t="s">
        <v>55</v>
      </c>
      <c r="AA10" s="35"/>
    </row>
    <row r="11" spans="1:27" ht="78" x14ac:dyDescent="0.3">
      <c r="A11" s="93"/>
      <c r="B11" s="2">
        <v>7</v>
      </c>
      <c r="C11" s="6" t="s">
        <v>62</v>
      </c>
      <c r="D11" s="6">
        <v>22325023</v>
      </c>
      <c r="E11" s="6" t="s">
        <v>35</v>
      </c>
      <c r="F11" s="6" t="s">
        <v>36</v>
      </c>
      <c r="G11" s="2">
        <v>2</v>
      </c>
      <c r="H11" s="70" t="s">
        <v>37</v>
      </c>
      <c r="I11" s="25"/>
      <c r="J11" s="2"/>
      <c r="K11" s="2"/>
      <c r="L11" s="2"/>
      <c r="M11" s="25"/>
      <c r="N11" s="2"/>
      <c r="O11" s="2"/>
      <c r="P11" s="2" t="s">
        <v>40</v>
      </c>
      <c r="Q11" s="2"/>
      <c r="R11" s="2"/>
      <c r="S11" s="2"/>
      <c r="T11" s="2"/>
      <c r="U11" s="2" t="s">
        <v>63</v>
      </c>
      <c r="V11" s="2">
        <v>2</v>
      </c>
      <c r="W11" s="71" t="s">
        <v>328</v>
      </c>
      <c r="X11" s="2"/>
      <c r="Y11" s="2" t="s">
        <v>37</v>
      </c>
      <c r="Z11" s="2" t="s">
        <v>64</v>
      </c>
      <c r="AA11" s="35"/>
    </row>
    <row r="12" spans="1:27" ht="65" x14ac:dyDescent="0.3">
      <c r="A12" s="93"/>
      <c r="B12" s="2">
        <v>8</v>
      </c>
      <c r="C12" s="6" t="s">
        <v>65</v>
      </c>
      <c r="D12" s="8">
        <v>22325051</v>
      </c>
      <c r="E12" s="6" t="s">
        <v>52</v>
      </c>
      <c r="F12" s="9" t="s">
        <v>53</v>
      </c>
      <c r="G12" s="10">
        <v>2</v>
      </c>
      <c r="H12" s="70" t="s">
        <v>37</v>
      </c>
      <c r="I12" s="10" t="s">
        <v>66</v>
      </c>
      <c r="J12" s="10">
        <v>4</v>
      </c>
      <c r="K12" s="2" t="s">
        <v>55</v>
      </c>
      <c r="L12" s="2">
        <v>0</v>
      </c>
      <c r="M12" s="2" t="s">
        <v>55</v>
      </c>
      <c r="N12" s="10">
        <v>0</v>
      </c>
      <c r="O12" s="27">
        <v>0</v>
      </c>
      <c r="P12" s="70" t="s">
        <v>39</v>
      </c>
      <c r="Q12" s="10" t="s">
        <v>67</v>
      </c>
      <c r="R12" s="10">
        <v>0</v>
      </c>
      <c r="S12" s="10" t="s">
        <v>68</v>
      </c>
      <c r="T12" s="2">
        <v>0</v>
      </c>
      <c r="U12" s="10" t="s">
        <v>55</v>
      </c>
      <c r="V12" s="2">
        <v>0</v>
      </c>
      <c r="W12" s="70" t="s">
        <v>328</v>
      </c>
      <c r="X12" s="10" t="s">
        <v>55</v>
      </c>
      <c r="Y12" s="2" t="s">
        <v>37</v>
      </c>
      <c r="Z12" s="10" t="s">
        <v>55</v>
      </c>
      <c r="AA12" s="35"/>
    </row>
    <row r="13" spans="1:27" ht="39" x14ac:dyDescent="0.3">
      <c r="A13" s="93"/>
      <c r="B13" s="2">
        <v>9</v>
      </c>
      <c r="C13" s="6" t="s">
        <v>69</v>
      </c>
      <c r="D13" s="8">
        <v>22325040</v>
      </c>
      <c r="E13" s="6" t="s">
        <v>52</v>
      </c>
      <c r="F13" s="9" t="s">
        <v>53</v>
      </c>
      <c r="G13" s="10">
        <v>2</v>
      </c>
      <c r="H13" s="70" t="s">
        <v>37</v>
      </c>
      <c r="I13" s="26" t="s">
        <v>70</v>
      </c>
      <c r="J13" s="10">
        <v>4</v>
      </c>
      <c r="K13" s="2" t="s">
        <v>55</v>
      </c>
      <c r="L13" s="2">
        <v>0</v>
      </c>
      <c r="M13" s="2" t="s">
        <v>55</v>
      </c>
      <c r="N13" s="10">
        <v>0</v>
      </c>
      <c r="O13" s="27">
        <v>0</v>
      </c>
      <c r="P13" s="70" t="s">
        <v>39</v>
      </c>
      <c r="Q13" s="10" t="s">
        <v>55</v>
      </c>
      <c r="R13" s="10">
        <v>0</v>
      </c>
      <c r="S13" s="10" t="s">
        <v>55</v>
      </c>
      <c r="T13" s="2">
        <v>0</v>
      </c>
      <c r="U13" s="10" t="s">
        <v>55</v>
      </c>
      <c r="V13" s="2">
        <v>0</v>
      </c>
      <c r="W13" s="14" t="s">
        <v>40</v>
      </c>
      <c r="X13" s="10" t="s">
        <v>55</v>
      </c>
      <c r="Y13" s="2" t="s">
        <v>37</v>
      </c>
      <c r="Z13" s="10" t="s">
        <v>55</v>
      </c>
      <c r="AA13" s="35"/>
    </row>
    <row r="14" spans="1:27" ht="52" x14ac:dyDescent="0.3">
      <c r="A14" s="93"/>
      <c r="B14" s="2">
        <v>10</v>
      </c>
      <c r="C14" s="6" t="s">
        <v>71</v>
      </c>
      <c r="D14" s="6">
        <v>22325136</v>
      </c>
      <c r="E14" s="6" t="s">
        <v>35</v>
      </c>
      <c r="F14" s="6" t="s">
        <v>36</v>
      </c>
      <c r="G14" s="2">
        <v>1.75</v>
      </c>
      <c r="H14" s="70" t="s">
        <v>37</v>
      </c>
      <c r="I14" s="25"/>
      <c r="J14" s="2"/>
      <c r="K14" s="2"/>
      <c r="L14" s="2"/>
      <c r="M14" s="25"/>
      <c r="N14" s="2"/>
      <c r="O14" s="2"/>
      <c r="P14" s="2" t="s">
        <v>40</v>
      </c>
      <c r="Q14" s="2"/>
      <c r="R14" s="2"/>
      <c r="S14" s="2"/>
      <c r="T14" s="2"/>
      <c r="U14" s="2" t="s">
        <v>72</v>
      </c>
      <c r="V14" s="2">
        <v>2</v>
      </c>
      <c r="W14" s="71" t="s">
        <v>39</v>
      </c>
      <c r="X14" s="2"/>
      <c r="Y14" s="2" t="s">
        <v>37</v>
      </c>
      <c r="Z14" s="2" t="s">
        <v>73</v>
      </c>
      <c r="AA14" s="35"/>
    </row>
    <row r="15" spans="1:27" ht="26" x14ac:dyDescent="0.3">
      <c r="A15" s="93"/>
      <c r="B15" s="2">
        <v>11</v>
      </c>
      <c r="C15" s="6" t="s">
        <v>74</v>
      </c>
      <c r="D15" s="6">
        <v>22325062</v>
      </c>
      <c r="E15" s="6" t="s">
        <v>35</v>
      </c>
      <c r="F15" s="6" t="s">
        <v>36</v>
      </c>
      <c r="G15" s="2">
        <v>1.5</v>
      </c>
      <c r="H15" s="70" t="s">
        <v>37</v>
      </c>
      <c r="I15" s="25"/>
      <c r="J15" s="2"/>
      <c r="K15" s="2"/>
      <c r="L15" s="2"/>
      <c r="M15" s="25"/>
      <c r="N15" s="2"/>
      <c r="O15" s="2"/>
      <c r="P15" s="2" t="s">
        <v>40</v>
      </c>
      <c r="Q15" s="2"/>
      <c r="R15" s="2"/>
      <c r="S15" s="2"/>
      <c r="T15" s="2"/>
      <c r="U15" s="2" t="s">
        <v>75</v>
      </c>
      <c r="V15" s="2">
        <v>3</v>
      </c>
      <c r="W15" s="71" t="s">
        <v>39</v>
      </c>
      <c r="X15" s="2"/>
      <c r="Y15" s="2" t="s">
        <v>37</v>
      </c>
      <c r="Z15" s="2"/>
      <c r="AA15" s="35"/>
    </row>
    <row r="16" spans="1:27" ht="39" x14ac:dyDescent="0.3">
      <c r="A16" s="93"/>
      <c r="B16" s="2">
        <v>12</v>
      </c>
      <c r="C16" s="6" t="s">
        <v>76</v>
      </c>
      <c r="D16" s="8">
        <v>22325020</v>
      </c>
      <c r="E16" s="6" t="s">
        <v>52</v>
      </c>
      <c r="F16" s="9" t="s">
        <v>53</v>
      </c>
      <c r="G16" s="10">
        <v>1.5</v>
      </c>
      <c r="H16" s="70" t="s">
        <v>37</v>
      </c>
      <c r="I16" s="2" t="s">
        <v>55</v>
      </c>
      <c r="J16" s="10">
        <v>0</v>
      </c>
      <c r="K16" s="2" t="s">
        <v>55</v>
      </c>
      <c r="L16" s="2">
        <v>0</v>
      </c>
      <c r="M16" s="2" t="s">
        <v>55</v>
      </c>
      <c r="N16" s="10">
        <v>0</v>
      </c>
      <c r="O16" s="27">
        <v>0</v>
      </c>
      <c r="P16" s="10" t="s">
        <v>40</v>
      </c>
      <c r="Q16" s="10" t="s">
        <v>55</v>
      </c>
      <c r="R16" s="10">
        <v>0</v>
      </c>
      <c r="S16" s="10" t="s">
        <v>55</v>
      </c>
      <c r="T16" s="2">
        <v>0</v>
      </c>
      <c r="U16" s="10" t="s">
        <v>55</v>
      </c>
      <c r="V16" s="2">
        <v>0</v>
      </c>
      <c r="W16" s="71" t="s">
        <v>39</v>
      </c>
      <c r="X16" s="10" t="s">
        <v>55</v>
      </c>
      <c r="Y16" s="2" t="s">
        <v>37</v>
      </c>
      <c r="Z16" s="10" t="s">
        <v>77</v>
      </c>
      <c r="AA16" s="35"/>
    </row>
    <row r="17" spans="1:27" ht="39" x14ac:dyDescent="0.3">
      <c r="A17" s="93"/>
      <c r="B17" s="2">
        <v>13</v>
      </c>
      <c r="C17" s="6" t="s">
        <v>78</v>
      </c>
      <c r="D17" s="8">
        <v>22325214</v>
      </c>
      <c r="E17" s="6" t="s">
        <v>52</v>
      </c>
      <c r="F17" s="9" t="s">
        <v>53</v>
      </c>
      <c r="G17" s="10">
        <v>1</v>
      </c>
      <c r="H17" s="70" t="s">
        <v>37</v>
      </c>
      <c r="I17" s="2" t="s">
        <v>55</v>
      </c>
      <c r="J17" s="10">
        <v>0</v>
      </c>
      <c r="K17" s="2" t="s">
        <v>55</v>
      </c>
      <c r="L17" s="2">
        <v>0</v>
      </c>
      <c r="M17" s="2" t="s">
        <v>55</v>
      </c>
      <c r="N17" s="10">
        <v>0</v>
      </c>
      <c r="O17" s="27">
        <v>0</v>
      </c>
      <c r="P17" s="10" t="s">
        <v>40</v>
      </c>
      <c r="Q17" s="10" t="s">
        <v>55</v>
      </c>
      <c r="R17" s="10">
        <v>0</v>
      </c>
      <c r="S17" s="10" t="s">
        <v>55</v>
      </c>
      <c r="T17" s="2">
        <v>0</v>
      </c>
      <c r="U17" s="10" t="s">
        <v>55</v>
      </c>
      <c r="V17" s="2">
        <v>0</v>
      </c>
      <c r="W17" s="71" t="s">
        <v>39</v>
      </c>
      <c r="X17" s="10" t="s">
        <v>55</v>
      </c>
      <c r="Y17" s="2" t="s">
        <v>37</v>
      </c>
      <c r="Z17" s="10" t="s">
        <v>79</v>
      </c>
      <c r="AA17" s="35"/>
    </row>
    <row r="18" spans="1:27" ht="26" x14ac:dyDescent="0.3">
      <c r="A18" s="93"/>
      <c r="B18" s="2">
        <v>14</v>
      </c>
      <c r="C18" s="6" t="s">
        <v>80</v>
      </c>
      <c r="D18" s="6">
        <v>22325078</v>
      </c>
      <c r="E18" s="6" t="s">
        <v>35</v>
      </c>
      <c r="F18" s="6" t="s">
        <v>36</v>
      </c>
      <c r="G18" s="2">
        <v>1</v>
      </c>
      <c r="H18" s="71" t="s">
        <v>37</v>
      </c>
      <c r="I18" s="25"/>
      <c r="J18" s="2"/>
      <c r="K18" s="2"/>
      <c r="L18" s="2"/>
      <c r="M18" s="25"/>
      <c r="N18" s="2"/>
      <c r="O18" s="2"/>
      <c r="P18" s="2" t="s">
        <v>40</v>
      </c>
      <c r="Q18" s="2"/>
      <c r="R18" s="2"/>
      <c r="S18" s="2"/>
      <c r="T18" s="2"/>
      <c r="U18" s="2" t="s">
        <v>82</v>
      </c>
      <c r="V18" s="2">
        <v>2</v>
      </c>
      <c r="W18" s="71" t="s">
        <v>39</v>
      </c>
      <c r="X18" s="2"/>
      <c r="Y18" s="2" t="s">
        <v>37</v>
      </c>
      <c r="Z18" s="2"/>
      <c r="AA18" s="35"/>
    </row>
    <row r="19" spans="1:27" ht="39" x14ac:dyDescent="0.3">
      <c r="A19" s="93"/>
      <c r="B19" s="2">
        <v>15</v>
      </c>
      <c r="C19" s="11" t="s">
        <v>326</v>
      </c>
      <c r="D19" s="12">
        <v>22325176</v>
      </c>
      <c r="E19" s="11" t="s">
        <v>52</v>
      </c>
      <c r="F19" s="13" t="s">
        <v>53</v>
      </c>
      <c r="G19" s="14">
        <v>0.5</v>
      </c>
      <c r="H19" s="10" t="s">
        <v>81</v>
      </c>
      <c r="I19" s="28" t="s">
        <v>55</v>
      </c>
      <c r="J19" s="14">
        <v>0</v>
      </c>
      <c r="K19" s="28" t="s">
        <v>55</v>
      </c>
      <c r="L19" s="28">
        <v>0</v>
      </c>
      <c r="M19" s="28" t="s">
        <v>55</v>
      </c>
      <c r="N19" s="14">
        <v>0</v>
      </c>
      <c r="O19" s="29">
        <v>0</v>
      </c>
      <c r="P19" s="14" t="s">
        <v>40</v>
      </c>
      <c r="Q19" s="14" t="s">
        <v>55</v>
      </c>
      <c r="R19" s="14">
        <v>0</v>
      </c>
      <c r="S19" s="14" t="s">
        <v>55</v>
      </c>
      <c r="T19" s="28">
        <v>0</v>
      </c>
      <c r="U19" s="14" t="s">
        <v>55</v>
      </c>
      <c r="V19" s="28">
        <v>0</v>
      </c>
      <c r="W19" s="71" t="s">
        <v>39</v>
      </c>
      <c r="X19" s="14" t="s">
        <v>55</v>
      </c>
      <c r="Y19" s="28" t="s">
        <v>37</v>
      </c>
      <c r="Z19" s="14" t="s">
        <v>83</v>
      </c>
      <c r="AA19" s="35"/>
    </row>
    <row r="20" spans="1:27" ht="39" x14ac:dyDescent="0.3">
      <c r="A20" s="93"/>
      <c r="B20" s="2">
        <v>16</v>
      </c>
      <c r="C20" s="6" t="s">
        <v>325</v>
      </c>
      <c r="D20" s="8">
        <v>22325044</v>
      </c>
      <c r="E20" s="6" t="s">
        <v>52</v>
      </c>
      <c r="F20" s="9" t="s">
        <v>53</v>
      </c>
      <c r="G20" s="10">
        <v>0.25</v>
      </c>
      <c r="H20" s="10" t="s">
        <v>81</v>
      </c>
      <c r="I20" s="2" t="s">
        <v>55</v>
      </c>
      <c r="J20" s="10">
        <v>0</v>
      </c>
      <c r="K20" s="2" t="s">
        <v>55</v>
      </c>
      <c r="L20" s="2">
        <v>0</v>
      </c>
      <c r="M20" s="2" t="s">
        <v>55</v>
      </c>
      <c r="N20" s="10">
        <v>0</v>
      </c>
      <c r="O20" s="27">
        <v>0</v>
      </c>
      <c r="P20" s="10" t="s">
        <v>40</v>
      </c>
      <c r="Q20" s="10" t="s">
        <v>84</v>
      </c>
      <c r="R20" s="10">
        <v>0</v>
      </c>
      <c r="S20" s="10" t="s">
        <v>85</v>
      </c>
      <c r="T20" s="2">
        <v>0</v>
      </c>
      <c r="U20" s="10" t="s">
        <v>55</v>
      </c>
      <c r="V20" s="2">
        <v>0</v>
      </c>
      <c r="W20" s="14" t="s">
        <v>40</v>
      </c>
      <c r="X20" s="10" t="s">
        <v>55</v>
      </c>
      <c r="Y20" s="2" t="s">
        <v>37</v>
      </c>
      <c r="Z20" s="10" t="s">
        <v>86</v>
      </c>
      <c r="AA20" s="35"/>
    </row>
    <row r="21" spans="1:27" ht="39" x14ac:dyDescent="0.3">
      <c r="A21" s="93"/>
      <c r="B21" s="2">
        <v>17</v>
      </c>
      <c r="C21" s="11" t="s">
        <v>87</v>
      </c>
      <c r="D21" s="12">
        <v>22325173</v>
      </c>
      <c r="E21" s="11" t="s">
        <v>52</v>
      </c>
      <c r="F21" s="13" t="s">
        <v>53</v>
      </c>
      <c r="G21" s="14">
        <v>0.25</v>
      </c>
      <c r="H21" s="14" t="s">
        <v>81</v>
      </c>
      <c r="I21" s="28" t="s">
        <v>55</v>
      </c>
      <c r="J21" s="14">
        <v>0</v>
      </c>
      <c r="K21" s="28" t="s">
        <v>55</v>
      </c>
      <c r="L21" s="28">
        <v>0</v>
      </c>
      <c r="M21" s="28" t="s">
        <v>55</v>
      </c>
      <c r="N21" s="14">
        <v>0</v>
      </c>
      <c r="O21" s="29">
        <v>0</v>
      </c>
      <c r="P21" s="14" t="s">
        <v>40</v>
      </c>
      <c r="Q21" s="14" t="s">
        <v>55</v>
      </c>
      <c r="R21" s="14">
        <v>0</v>
      </c>
      <c r="S21" s="14" t="s">
        <v>55</v>
      </c>
      <c r="T21" s="28">
        <v>0</v>
      </c>
      <c r="U21" s="14" t="s">
        <v>55</v>
      </c>
      <c r="V21" s="28">
        <v>0</v>
      </c>
      <c r="W21" s="14" t="s">
        <v>40</v>
      </c>
      <c r="X21" s="14" t="s">
        <v>55</v>
      </c>
      <c r="Y21" s="28" t="s">
        <v>37</v>
      </c>
      <c r="Z21" s="14" t="s">
        <v>88</v>
      </c>
      <c r="AA21" s="35"/>
    </row>
    <row r="22" spans="1:27" ht="39" x14ac:dyDescent="0.3">
      <c r="A22" s="93"/>
      <c r="B22" s="2">
        <v>18</v>
      </c>
      <c r="C22" s="11" t="s">
        <v>89</v>
      </c>
      <c r="D22" s="12">
        <v>22325160</v>
      </c>
      <c r="E22" s="11" t="s">
        <v>52</v>
      </c>
      <c r="F22" s="13" t="s">
        <v>53</v>
      </c>
      <c r="G22" s="14">
        <v>0.25</v>
      </c>
      <c r="H22" s="14" t="s">
        <v>81</v>
      </c>
      <c r="I22" s="28" t="s">
        <v>55</v>
      </c>
      <c r="J22" s="14">
        <v>0</v>
      </c>
      <c r="K22" s="28" t="s">
        <v>55</v>
      </c>
      <c r="L22" s="28">
        <v>0</v>
      </c>
      <c r="M22" s="28" t="s">
        <v>55</v>
      </c>
      <c r="N22" s="14">
        <v>0</v>
      </c>
      <c r="O22" s="29">
        <v>0</v>
      </c>
      <c r="P22" s="14" t="s">
        <v>327</v>
      </c>
      <c r="Q22" s="14" t="s">
        <v>55</v>
      </c>
      <c r="R22" s="14">
        <v>0</v>
      </c>
      <c r="S22" s="14" t="s">
        <v>55</v>
      </c>
      <c r="T22" s="28">
        <v>0</v>
      </c>
      <c r="U22" s="14" t="s">
        <v>55</v>
      </c>
      <c r="V22" s="28">
        <v>0</v>
      </c>
      <c r="W22" s="14" t="s">
        <v>40</v>
      </c>
      <c r="X22" s="14" t="s">
        <v>55</v>
      </c>
      <c r="Y22" s="28" t="s">
        <v>37</v>
      </c>
      <c r="Z22" s="14" t="s">
        <v>90</v>
      </c>
      <c r="AA22" s="35"/>
    </row>
    <row r="23" spans="1:27" ht="39" x14ac:dyDescent="0.3">
      <c r="A23" s="93"/>
      <c r="B23" s="2">
        <v>19</v>
      </c>
      <c r="C23" s="15" t="s">
        <v>91</v>
      </c>
      <c r="D23" s="12">
        <v>22325022</v>
      </c>
      <c r="E23" s="11" t="s">
        <v>52</v>
      </c>
      <c r="F23" s="13" t="s">
        <v>53</v>
      </c>
      <c r="G23" s="16">
        <v>0.25</v>
      </c>
      <c r="H23" s="14" t="s">
        <v>81</v>
      </c>
      <c r="I23" s="28" t="s">
        <v>55</v>
      </c>
      <c r="J23" s="14">
        <v>0</v>
      </c>
      <c r="K23" s="28" t="s">
        <v>55</v>
      </c>
      <c r="L23" s="28">
        <v>0</v>
      </c>
      <c r="M23" s="28" t="s">
        <v>55</v>
      </c>
      <c r="N23" s="14">
        <v>0</v>
      </c>
      <c r="O23" s="29">
        <v>0</v>
      </c>
      <c r="P23" s="14" t="s">
        <v>40</v>
      </c>
      <c r="Q23" s="14" t="s">
        <v>55</v>
      </c>
      <c r="R23" s="14">
        <v>0</v>
      </c>
      <c r="S23" s="14" t="s">
        <v>55</v>
      </c>
      <c r="T23" s="28">
        <v>0</v>
      </c>
      <c r="U23" s="14" t="s">
        <v>55</v>
      </c>
      <c r="V23" s="28">
        <v>0</v>
      </c>
      <c r="W23" s="14" t="s">
        <v>40</v>
      </c>
      <c r="X23" s="14" t="s">
        <v>55</v>
      </c>
      <c r="Y23" s="28" t="s">
        <v>37</v>
      </c>
      <c r="Z23" s="14" t="s">
        <v>92</v>
      </c>
      <c r="AA23" s="35"/>
    </row>
    <row r="24" spans="1:27" ht="39" x14ac:dyDescent="0.3">
      <c r="A24" s="93"/>
      <c r="B24" s="2">
        <v>20</v>
      </c>
      <c r="C24" s="6" t="s">
        <v>93</v>
      </c>
      <c r="D24" s="8">
        <v>22325019</v>
      </c>
      <c r="E24" s="6" t="s">
        <v>52</v>
      </c>
      <c r="F24" s="9" t="s">
        <v>53</v>
      </c>
      <c r="G24" s="10">
        <v>0</v>
      </c>
      <c r="H24" s="10" t="s">
        <v>81</v>
      </c>
      <c r="I24" s="2" t="s">
        <v>55</v>
      </c>
      <c r="J24" s="10">
        <v>0</v>
      </c>
      <c r="K24" s="2" t="s">
        <v>55</v>
      </c>
      <c r="L24" s="2">
        <v>0</v>
      </c>
      <c r="M24" s="2" t="s">
        <v>55</v>
      </c>
      <c r="N24" s="10">
        <v>0</v>
      </c>
      <c r="O24" s="27">
        <v>0</v>
      </c>
      <c r="P24" s="10" t="s">
        <v>40</v>
      </c>
      <c r="Q24" s="10" t="s">
        <v>55</v>
      </c>
      <c r="R24" s="10">
        <v>0</v>
      </c>
      <c r="S24" s="10" t="s">
        <v>55</v>
      </c>
      <c r="T24" s="2">
        <v>0</v>
      </c>
      <c r="U24" s="10" t="s">
        <v>55</v>
      </c>
      <c r="V24" s="2">
        <v>0</v>
      </c>
      <c r="W24" s="10" t="s">
        <v>40</v>
      </c>
      <c r="X24" s="10" t="s">
        <v>55</v>
      </c>
      <c r="Y24" s="2" t="s">
        <v>37</v>
      </c>
      <c r="Z24" s="10" t="s">
        <v>55</v>
      </c>
      <c r="AA24" s="35"/>
    </row>
    <row r="25" spans="1:27" ht="39" x14ac:dyDescent="0.3">
      <c r="A25" s="93"/>
      <c r="B25" s="2">
        <v>21</v>
      </c>
      <c r="C25" s="8" t="s">
        <v>94</v>
      </c>
      <c r="D25" s="8">
        <v>22325038</v>
      </c>
      <c r="E25" s="6" t="s">
        <v>52</v>
      </c>
      <c r="F25" s="9" t="s">
        <v>53</v>
      </c>
      <c r="G25" s="10">
        <v>0</v>
      </c>
      <c r="H25" s="10" t="s">
        <v>81</v>
      </c>
      <c r="I25" s="2" t="s">
        <v>55</v>
      </c>
      <c r="J25" s="10">
        <v>0</v>
      </c>
      <c r="K25" s="2" t="s">
        <v>55</v>
      </c>
      <c r="L25" s="2">
        <v>0</v>
      </c>
      <c r="M25" s="2" t="s">
        <v>55</v>
      </c>
      <c r="N25" s="10">
        <v>0</v>
      </c>
      <c r="O25" s="27">
        <v>0</v>
      </c>
      <c r="P25" s="10" t="s">
        <v>40</v>
      </c>
      <c r="Q25" s="10" t="s">
        <v>55</v>
      </c>
      <c r="R25" s="10">
        <v>0</v>
      </c>
      <c r="S25" s="10" t="s">
        <v>55</v>
      </c>
      <c r="T25" s="10">
        <v>0</v>
      </c>
      <c r="U25" s="10" t="s">
        <v>55</v>
      </c>
      <c r="V25" s="2">
        <v>0</v>
      </c>
      <c r="W25" s="10" t="s">
        <v>40</v>
      </c>
      <c r="X25" s="10" t="s">
        <v>55</v>
      </c>
      <c r="Y25" s="2" t="s">
        <v>37</v>
      </c>
      <c r="Z25" s="10" t="s">
        <v>55</v>
      </c>
      <c r="AA25" s="35"/>
    </row>
    <row r="26" spans="1:27" ht="39" x14ac:dyDescent="0.3">
      <c r="A26" s="93"/>
      <c r="B26" s="2">
        <v>22</v>
      </c>
      <c r="C26" s="6" t="s">
        <v>95</v>
      </c>
      <c r="D26" s="8">
        <v>22325049</v>
      </c>
      <c r="E26" s="6" t="s">
        <v>52</v>
      </c>
      <c r="F26" s="9" t="s">
        <v>53</v>
      </c>
      <c r="G26" s="10">
        <v>0</v>
      </c>
      <c r="H26" s="10" t="s">
        <v>81</v>
      </c>
      <c r="I26" s="2" t="s">
        <v>55</v>
      </c>
      <c r="J26" s="10">
        <v>0</v>
      </c>
      <c r="K26" s="2" t="s">
        <v>55</v>
      </c>
      <c r="L26" s="2">
        <v>0</v>
      </c>
      <c r="M26" s="2" t="s">
        <v>55</v>
      </c>
      <c r="N26" s="10">
        <v>0</v>
      </c>
      <c r="O26" s="27">
        <v>0</v>
      </c>
      <c r="P26" s="10" t="s">
        <v>40</v>
      </c>
      <c r="Q26" s="10" t="s">
        <v>55</v>
      </c>
      <c r="R26" s="10">
        <v>0</v>
      </c>
      <c r="S26" s="10" t="s">
        <v>55</v>
      </c>
      <c r="T26" s="2">
        <v>0</v>
      </c>
      <c r="U26" s="10" t="s">
        <v>55</v>
      </c>
      <c r="V26" s="2">
        <v>0</v>
      </c>
      <c r="W26" s="10" t="s">
        <v>40</v>
      </c>
      <c r="X26" s="10" t="s">
        <v>55</v>
      </c>
      <c r="Y26" s="2" t="s">
        <v>37</v>
      </c>
      <c r="Z26" s="10" t="s">
        <v>55</v>
      </c>
      <c r="AA26" s="35"/>
    </row>
    <row r="27" spans="1:27" ht="39" x14ac:dyDescent="0.3">
      <c r="A27" s="93"/>
      <c r="B27" s="2">
        <v>23</v>
      </c>
      <c r="C27" s="6" t="s">
        <v>96</v>
      </c>
      <c r="D27" s="8">
        <v>22325063</v>
      </c>
      <c r="E27" s="6" t="s">
        <v>52</v>
      </c>
      <c r="F27" s="9" t="s">
        <v>53</v>
      </c>
      <c r="G27" s="10">
        <v>0</v>
      </c>
      <c r="H27" s="10" t="s">
        <v>81</v>
      </c>
      <c r="I27" s="2" t="s">
        <v>55</v>
      </c>
      <c r="J27" s="10">
        <v>0</v>
      </c>
      <c r="K27" s="2" t="s">
        <v>55</v>
      </c>
      <c r="L27" s="2">
        <v>0</v>
      </c>
      <c r="M27" s="2" t="s">
        <v>55</v>
      </c>
      <c r="N27" s="10">
        <v>0</v>
      </c>
      <c r="O27" s="27">
        <v>0</v>
      </c>
      <c r="P27" s="10" t="s">
        <v>40</v>
      </c>
      <c r="Q27" s="10" t="s">
        <v>55</v>
      </c>
      <c r="R27" s="10">
        <v>0</v>
      </c>
      <c r="S27" s="10" t="s">
        <v>55</v>
      </c>
      <c r="T27" s="2">
        <v>0</v>
      </c>
      <c r="U27" s="10" t="s">
        <v>55</v>
      </c>
      <c r="V27" s="2">
        <v>0</v>
      </c>
      <c r="W27" s="10" t="s">
        <v>40</v>
      </c>
      <c r="X27" s="10" t="s">
        <v>55</v>
      </c>
      <c r="Y27" s="2" t="s">
        <v>37</v>
      </c>
      <c r="Z27" s="10" t="s">
        <v>55</v>
      </c>
      <c r="AA27" s="35"/>
    </row>
    <row r="28" spans="1:27" ht="39" x14ac:dyDescent="0.3">
      <c r="A28" s="93"/>
      <c r="B28" s="2">
        <v>24</v>
      </c>
      <c r="C28" s="6" t="s">
        <v>97</v>
      </c>
      <c r="D28" s="8">
        <v>22325146</v>
      </c>
      <c r="E28" s="6" t="s">
        <v>52</v>
      </c>
      <c r="F28" s="9" t="s">
        <v>53</v>
      </c>
      <c r="G28" s="10">
        <v>0</v>
      </c>
      <c r="H28" s="10" t="s">
        <v>81</v>
      </c>
      <c r="I28" s="2" t="s">
        <v>55</v>
      </c>
      <c r="J28" s="10">
        <v>0</v>
      </c>
      <c r="K28" s="2" t="s">
        <v>55</v>
      </c>
      <c r="L28" s="2">
        <v>0</v>
      </c>
      <c r="M28" s="2" t="s">
        <v>55</v>
      </c>
      <c r="N28" s="10">
        <v>0</v>
      </c>
      <c r="O28" s="27">
        <v>0</v>
      </c>
      <c r="P28" s="10" t="s">
        <v>40</v>
      </c>
      <c r="Q28" s="10" t="s">
        <v>55</v>
      </c>
      <c r="R28" s="10">
        <v>0</v>
      </c>
      <c r="S28" s="10" t="s">
        <v>55</v>
      </c>
      <c r="T28" s="2">
        <v>0</v>
      </c>
      <c r="U28" s="10" t="s">
        <v>55</v>
      </c>
      <c r="V28" s="2">
        <v>0</v>
      </c>
      <c r="W28" s="10" t="s">
        <v>40</v>
      </c>
      <c r="X28" s="10" t="s">
        <v>55</v>
      </c>
      <c r="Y28" s="2" t="s">
        <v>37</v>
      </c>
      <c r="Z28" s="10" t="s">
        <v>55</v>
      </c>
      <c r="AA28" s="35"/>
    </row>
    <row r="29" spans="1:27" ht="39" x14ac:dyDescent="0.3">
      <c r="A29" s="93"/>
      <c r="B29" s="2">
        <v>25</v>
      </c>
      <c r="C29" s="6" t="s">
        <v>98</v>
      </c>
      <c r="D29" s="8">
        <v>22325147</v>
      </c>
      <c r="E29" s="6" t="s">
        <v>52</v>
      </c>
      <c r="F29" s="9" t="s">
        <v>53</v>
      </c>
      <c r="G29" s="10">
        <v>0</v>
      </c>
      <c r="H29" s="10" t="s">
        <v>81</v>
      </c>
      <c r="I29" s="2" t="s">
        <v>55</v>
      </c>
      <c r="J29" s="10">
        <v>0</v>
      </c>
      <c r="K29" s="2" t="s">
        <v>55</v>
      </c>
      <c r="L29" s="2">
        <v>0</v>
      </c>
      <c r="M29" s="2" t="s">
        <v>55</v>
      </c>
      <c r="N29" s="10">
        <v>0</v>
      </c>
      <c r="O29" s="27">
        <v>0</v>
      </c>
      <c r="P29" s="10" t="s">
        <v>40</v>
      </c>
      <c r="Q29" s="10" t="s">
        <v>55</v>
      </c>
      <c r="R29" s="10">
        <v>0</v>
      </c>
      <c r="S29" s="10" t="s">
        <v>55</v>
      </c>
      <c r="T29" s="2">
        <v>0</v>
      </c>
      <c r="U29" s="10" t="s">
        <v>55</v>
      </c>
      <c r="V29" s="2">
        <v>0</v>
      </c>
      <c r="W29" s="10" t="s">
        <v>40</v>
      </c>
      <c r="X29" s="10" t="s">
        <v>55</v>
      </c>
      <c r="Y29" s="2" t="s">
        <v>37</v>
      </c>
      <c r="Z29" s="10" t="s">
        <v>55</v>
      </c>
      <c r="AA29" s="35"/>
    </row>
    <row r="30" spans="1:27" ht="39" x14ac:dyDescent="0.3">
      <c r="A30" s="93"/>
      <c r="B30" s="2">
        <v>26</v>
      </c>
      <c r="C30" s="6" t="s">
        <v>99</v>
      </c>
      <c r="D30" s="8">
        <v>22325155</v>
      </c>
      <c r="E30" s="6" t="s">
        <v>52</v>
      </c>
      <c r="F30" s="9" t="s">
        <v>53</v>
      </c>
      <c r="G30" s="10">
        <v>0</v>
      </c>
      <c r="H30" s="10" t="s">
        <v>81</v>
      </c>
      <c r="I30" s="2" t="s">
        <v>55</v>
      </c>
      <c r="J30" s="10">
        <v>0</v>
      </c>
      <c r="K30" s="2" t="s">
        <v>55</v>
      </c>
      <c r="L30" s="2">
        <v>0</v>
      </c>
      <c r="M30" s="2" t="s">
        <v>55</v>
      </c>
      <c r="N30" s="10">
        <v>0</v>
      </c>
      <c r="O30" s="27">
        <v>0</v>
      </c>
      <c r="P30" s="10" t="s">
        <v>40</v>
      </c>
      <c r="Q30" s="10" t="s">
        <v>55</v>
      </c>
      <c r="R30" s="10">
        <v>0</v>
      </c>
      <c r="S30" s="10" t="s">
        <v>55</v>
      </c>
      <c r="T30" s="2">
        <v>0</v>
      </c>
      <c r="U30" s="10" t="s">
        <v>55</v>
      </c>
      <c r="V30" s="2">
        <v>0</v>
      </c>
      <c r="W30" s="10" t="s">
        <v>40</v>
      </c>
      <c r="X30" s="10" t="s">
        <v>55</v>
      </c>
      <c r="Y30" s="2" t="s">
        <v>37</v>
      </c>
      <c r="Z30" s="10" t="s">
        <v>55</v>
      </c>
      <c r="AA30" s="35"/>
    </row>
    <row r="31" spans="1:27" ht="50.5" customHeight="1" x14ac:dyDescent="0.3">
      <c r="A31" s="93"/>
      <c r="B31" s="2">
        <v>27</v>
      </c>
      <c r="C31" s="6" t="s">
        <v>100</v>
      </c>
      <c r="D31" s="8">
        <v>22325163</v>
      </c>
      <c r="E31" s="6" t="s">
        <v>52</v>
      </c>
      <c r="F31" s="9" t="s">
        <v>53</v>
      </c>
      <c r="G31" s="10">
        <v>0</v>
      </c>
      <c r="H31" s="10" t="s">
        <v>81</v>
      </c>
      <c r="I31" s="2" t="s">
        <v>55</v>
      </c>
      <c r="J31" s="10">
        <v>0</v>
      </c>
      <c r="K31" s="2" t="s">
        <v>55</v>
      </c>
      <c r="L31" s="2">
        <v>0</v>
      </c>
      <c r="M31" s="2" t="s">
        <v>55</v>
      </c>
      <c r="N31" s="10">
        <v>0</v>
      </c>
      <c r="O31" s="27">
        <v>0</v>
      </c>
      <c r="P31" s="10" t="s">
        <v>40</v>
      </c>
      <c r="Q31" s="10" t="s">
        <v>55</v>
      </c>
      <c r="R31" s="10">
        <v>0</v>
      </c>
      <c r="S31" s="10" t="s">
        <v>55</v>
      </c>
      <c r="T31" s="2">
        <v>0</v>
      </c>
      <c r="U31" s="10" t="s">
        <v>55</v>
      </c>
      <c r="V31" s="2">
        <v>0</v>
      </c>
      <c r="W31" s="10" t="s">
        <v>40</v>
      </c>
      <c r="X31" s="10" t="s">
        <v>55</v>
      </c>
      <c r="Y31" s="2" t="s">
        <v>37</v>
      </c>
      <c r="Z31" s="10" t="s">
        <v>55</v>
      </c>
      <c r="AA31" s="35"/>
    </row>
    <row r="32" spans="1:27" ht="39" x14ac:dyDescent="0.3">
      <c r="A32" s="93"/>
      <c r="B32" s="2">
        <v>28</v>
      </c>
      <c r="C32" s="6" t="s">
        <v>101</v>
      </c>
      <c r="D32" s="8">
        <v>22325164</v>
      </c>
      <c r="E32" s="6" t="s">
        <v>52</v>
      </c>
      <c r="F32" s="9" t="s">
        <v>53</v>
      </c>
      <c r="G32" s="10">
        <v>0</v>
      </c>
      <c r="H32" s="10" t="s">
        <v>81</v>
      </c>
      <c r="I32" s="2" t="s">
        <v>55</v>
      </c>
      <c r="J32" s="10">
        <v>0</v>
      </c>
      <c r="K32" s="2" t="s">
        <v>55</v>
      </c>
      <c r="L32" s="2">
        <v>0</v>
      </c>
      <c r="M32" s="2" t="s">
        <v>55</v>
      </c>
      <c r="N32" s="10">
        <v>0</v>
      </c>
      <c r="O32" s="27">
        <v>0</v>
      </c>
      <c r="P32" s="10" t="s">
        <v>40</v>
      </c>
      <c r="Q32" s="10" t="s">
        <v>55</v>
      </c>
      <c r="R32" s="10">
        <v>0</v>
      </c>
      <c r="S32" s="10" t="s">
        <v>55</v>
      </c>
      <c r="T32" s="2">
        <v>0</v>
      </c>
      <c r="U32" s="10" t="s">
        <v>55</v>
      </c>
      <c r="V32" s="2">
        <v>0</v>
      </c>
      <c r="W32" s="10" t="s">
        <v>40</v>
      </c>
      <c r="X32" s="10" t="s">
        <v>55</v>
      </c>
      <c r="Y32" s="2" t="s">
        <v>37</v>
      </c>
      <c r="Z32" s="10" t="s">
        <v>55</v>
      </c>
      <c r="AA32" s="35"/>
    </row>
    <row r="33" spans="1:27" ht="39" x14ac:dyDescent="0.3">
      <c r="A33" s="93"/>
      <c r="B33" s="2">
        <v>29</v>
      </c>
      <c r="C33" s="6" t="s">
        <v>102</v>
      </c>
      <c r="D33" s="8">
        <v>22325178</v>
      </c>
      <c r="E33" s="6" t="s">
        <v>52</v>
      </c>
      <c r="F33" s="9" t="s">
        <v>53</v>
      </c>
      <c r="G33" s="10">
        <v>0</v>
      </c>
      <c r="H33" s="10" t="s">
        <v>81</v>
      </c>
      <c r="I33" s="2" t="s">
        <v>55</v>
      </c>
      <c r="J33" s="10">
        <v>0</v>
      </c>
      <c r="K33" s="2" t="s">
        <v>55</v>
      </c>
      <c r="L33" s="2">
        <v>0</v>
      </c>
      <c r="M33" s="2" t="s">
        <v>55</v>
      </c>
      <c r="N33" s="10">
        <v>0</v>
      </c>
      <c r="O33" s="27">
        <v>0</v>
      </c>
      <c r="P33" s="10" t="s">
        <v>40</v>
      </c>
      <c r="Q33" s="10" t="s">
        <v>55</v>
      </c>
      <c r="R33" s="10">
        <v>0</v>
      </c>
      <c r="S33" s="10" t="s">
        <v>55</v>
      </c>
      <c r="T33" s="2">
        <v>0</v>
      </c>
      <c r="U33" s="10" t="s">
        <v>55</v>
      </c>
      <c r="V33" s="2">
        <v>0</v>
      </c>
      <c r="W33" s="10" t="s">
        <v>40</v>
      </c>
      <c r="X33" s="10" t="s">
        <v>55</v>
      </c>
      <c r="Y33" s="2" t="s">
        <v>37</v>
      </c>
      <c r="Z33" s="10" t="s">
        <v>55</v>
      </c>
      <c r="AA33" s="35"/>
    </row>
    <row r="34" spans="1:27" x14ac:dyDescent="0.3">
      <c r="A34" s="93"/>
      <c r="B34" s="2">
        <v>30</v>
      </c>
      <c r="C34" s="6" t="s">
        <v>103</v>
      </c>
      <c r="D34" s="2">
        <v>22325013</v>
      </c>
      <c r="E34" s="6" t="s">
        <v>35</v>
      </c>
      <c r="F34" s="6" t="s">
        <v>36</v>
      </c>
      <c r="G34" s="2">
        <v>0</v>
      </c>
      <c r="H34" s="2" t="s">
        <v>81</v>
      </c>
      <c r="I34" s="25"/>
      <c r="J34" s="2"/>
      <c r="K34" s="2"/>
      <c r="L34" s="2"/>
      <c r="M34" s="25"/>
      <c r="N34" s="2"/>
      <c r="O34" s="2"/>
      <c r="P34" s="2" t="s">
        <v>40</v>
      </c>
      <c r="Q34" s="2"/>
      <c r="R34" s="2"/>
      <c r="S34" s="2"/>
      <c r="T34" s="2"/>
      <c r="U34" s="2"/>
      <c r="V34" s="2"/>
      <c r="W34" s="2" t="s">
        <v>40</v>
      </c>
      <c r="X34" s="2"/>
      <c r="Y34" s="2" t="s">
        <v>37</v>
      </c>
      <c r="Z34" s="2"/>
      <c r="AA34" s="35"/>
    </row>
    <row r="35" spans="1:27" x14ac:dyDescent="0.3">
      <c r="A35" s="93"/>
      <c r="B35" s="2">
        <v>31</v>
      </c>
      <c r="C35" s="6" t="s">
        <v>104</v>
      </c>
      <c r="D35" s="6">
        <v>22325060</v>
      </c>
      <c r="E35" s="6" t="s">
        <v>35</v>
      </c>
      <c r="F35" s="6" t="s">
        <v>36</v>
      </c>
      <c r="G35" s="2">
        <v>0</v>
      </c>
      <c r="H35" s="2" t="s">
        <v>81</v>
      </c>
      <c r="I35" s="25"/>
      <c r="J35" s="2"/>
      <c r="K35" s="2"/>
      <c r="L35" s="2"/>
      <c r="M35" s="25"/>
      <c r="N35" s="2"/>
      <c r="O35" s="2"/>
      <c r="P35" s="2" t="s">
        <v>40</v>
      </c>
      <c r="Q35" s="2"/>
      <c r="R35" s="2"/>
      <c r="S35" s="2"/>
      <c r="T35" s="2"/>
      <c r="U35" s="2"/>
      <c r="V35" s="2"/>
      <c r="W35" s="2" t="s">
        <v>40</v>
      </c>
      <c r="X35" s="2"/>
      <c r="Y35" s="2" t="s">
        <v>37</v>
      </c>
      <c r="Z35" s="2"/>
      <c r="AA35" s="35"/>
    </row>
    <row r="36" spans="1:27" x14ac:dyDescent="0.3">
      <c r="A36" s="93"/>
      <c r="B36" s="2">
        <v>32</v>
      </c>
      <c r="C36" s="6" t="s">
        <v>105</v>
      </c>
      <c r="D36" s="6">
        <v>22325083</v>
      </c>
      <c r="E36" s="6" t="s">
        <v>35</v>
      </c>
      <c r="F36" s="6" t="s">
        <v>36</v>
      </c>
      <c r="G36" s="2">
        <v>0</v>
      </c>
      <c r="H36" s="2" t="s">
        <v>81</v>
      </c>
      <c r="I36" s="25"/>
      <c r="J36" s="2"/>
      <c r="K36" s="2"/>
      <c r="L36" s="2"/>
      <c r="M36" s="25"/>
      <c r="N36" s="2"/>
      <c r="O36" s="2"/>
      <c r="P36" s="2" t="s">
        <v>40</v>
      </c>
      <c r="Q36" s="2"/>
      <c r="R36" s="2"/>
      <c r="S36" s="2"/>
      <c r="T36" s="2"/>
      <c r="U36" s="2"/>
      <c r="V36" s="2"/>
      <c r="W36" s="2" t="s">
        <v>40</v>
      </c>
      <c r="X36" s="2"/>
      <c r="Y36" s="2" t="s">
        <v>37</v>
      </c>
      <c r="Z36" s="2"/>
      <c r="AA36" s="35"/>
    </row>
    <row r="37" spans="1:27" x14ac:dyDescent="0.3">
      <c r="A37" s="93"/>
      <c r="B37" s="2">
        <v>33</v>
      </c>
      <c r="C37" s="6" t="s">
        <v>106</v>
      </c>
      <c r="D37" s="6">
        <v>22325142</v>
      </c>
      <c r="E37" s="6" t="s">
        <v>35</v>
      </c>
      <c r="F37" s="6" t="s">
        <v>36</v>
      </c>
      <c r="G37" s="2">
        <v>0</v>
      </c>
      <c r="H37" s="2" t="s">
        <v>81</v>
      </c>
      <c r="I37" s="25"/>
      <c r="J37" s="2"/>
      <c r="K37" s="2"/>
      <c r="L37" s="2"/>
      <c r="M37" s="25"/>
      <c r="N37" s="2"/>
      <c r="O37" s="30"/>
      <c r="P37" s="2" t="s">
        <v>40</v>
      </c>
      <c r="Q37" s="2"/>
      <c r="R37" s="2"/>
      <c r="S37" s="2"/>
      <c r="T37" s="2"/>
      <c r="U37" s="2"/>
      <c r="V37" s="2"/>
      <c r="W37" s="2" t="s">
        <v>40</v>
      </c>
      <c r="X37" s="2"/>
      <c r="Y37" s="2" t="s">
        <v>37</v>
      </c>
      <c r="Z37" s="2"/>
      <c r="AA37" s="35"/>
    </row>
    <row r="39" spans="1:27" ht="117" x14ac:dyDescent="0.3">
      <c r="A39" s="94" t="s">
        <v>107</v>
      </c>
      <c r="B39" s="2">
        <v>1</v>
      </c>
      <c r="C39" s="17" t="s">
        <v>108</v>
      </c>
      <c r="D39" s="17">
        <v>22425045</v>
      </c>
      <c r="E39" s="17" t="s">
        <v>35</v>
      </c>
      <c r="F39" s="17" t="s">
        <v>109</v>
      </c>
      <c r="G39" s="18">
        <v>52.354999999999997</v>
      </c>
      <c r="H39" s="71" t="s">
        <v>37</v>
      </c>
      <c r="I39" s="25"/>
      <c r="J39" s="2"/>
      <c r="K39" s="2" t="s">
        <v>347</v>
      </c>
      <c r="L39" s="2">
        <v>9</v>
      </c>
      <c r="M39" s="25"/>
      <c r="N39" s="2"/>
      <c r="O39" s="2">
        <v>88.21</v>
      </c>
      <c r="P39" s="71" t="s">
        <v>39</v>
      </c>
      <c r="Q39" s="2" t="s">
        <v>110</v>
      </c>
      <c r="R39" s="2"/>
      <c r="S39" s="2" t="s">
        <v>111</v>
      </c>
      <c r="T39" s="2"/>
      <c r="U39" s="2" t="s">
        <v>112</v>
      </c>
      <c r="V39" s="2">
        <v>4</v>
      </c>
      <c r="W39" s="71" t="s">
        <v>39</v>
      </c>
      <c r="X39" s="2" t="s">
        <v>113</v>
      </c>
      <c r="Y39" s="2" t="s">
        <v>37</v>
      </c>
      <c r="Z39" s="25" t="s">
        <v>346</v>
      </c>
    </row>
    <row r="40" spans="1:27" ht="156" x14ac:dyDescent="0.3">
      <c r="A40" s="94"/>
      <c r="B40" s="2">
        <v>2</v>
      </c>
      <c r="C40" s="17" t="s">
        <v>114</v>
      </c>
      <c r="D40" s="17">
        <v>22425210</v>
      </c>
      <c r="E40" s="17" t="s">
        <v>35</v>
      </c>
      <c r="F40" s="17" t="s">
        <v>109</v>
      </c>
      <c r="G40" s="18">
        <f>(O40+V40+4.5)/2</f>
        <v>47.85</v>
      </c>
      <c r="H40" s="71" t="s">
        <v>37</v>
      </c>
      <c r="I40" s="25"/>
      <c r="J40" s="2"/>
      <c r="K40" s="2"/>
      <c r="L40" s="2"/>
      <c r="M40" s="25"/>
      <c r="N40" s="2"/>
      <c r="O40" s="2">
        <v>87.2</v>
      </c>
      <c r="P40" s="71" t="s">
        <v>328</v>
      </c>
      <c r="Q40" s="2" t="s">
        <v>115</v>
      </c>
      <c r="R40" s="2"/>
      <c r="S40" s="2"/>
      <c r="T40" s="2"/>
      <c r="U40" s="2" t="s">
        <v>116</v>
      </c>
      <c r="V40" s="2">
        <v>4</v>
      </c>
      <c r="W40" s="71" t="s">
        <v>39</v>
      </c>
      <c r="X40" s="2"/>
      <c r="Y40" s="2" t="s">
        <v>37</v>
      </c>
      <c r="Z40" s="25" t="s">
        <v>348</v>
      </c>
    </row>
    <row r="41" spans="1:27" ht="52.5" x14ac:dyDescent="0.3">
      <c r="A41" s="94"/>
      <c r="B41" s="2">
        <v>3</v>
      </c>
      <c r="C41" s="19" t="s">
        <v>117</v>
      </c>
      <c r="D41" s="19">
        <v>22425110</v>
      </c>
      <c r="E41" s="19" t="s">
        <v>118</v>
      </c>
      <c r="F41" s="17" t="s">
        <v>109</v>
      </c>
      <c r="G41" s="18">
        <f>(O41+V41+2)/2</f>
        <v>47.445</v>
      </c>
      <c r="H41" s="71" t="s">
        <v>37</v>
      </c>
      <c r="I41" s="31"/>
      <c r="J41" s="32"/>
      <c r="K41" s="32"/>
      <c r="L41" s="32"/>
      <c r="M41" s="31"/>
      <c r="N41" s="32"/>
      <c r="O41" s="2">
        <v>89.89</v>
      </c>
      <c r="P41" s="75" t="s">
        <v>332</v>
      </c>
      <c r="Q41" s="32"/>
      <c r="R41" s="32"/>
      <c r="S41" s="32"/>
      <c r="T41" s="32"/>
      <c r="U41" s="2" t="s">
        <v>119</v>
      </c>
      <c r="V41" s="32">
        <v>3</v>
      </c>
      <c r="W41" s="71" t="s">
        <v>39</v>
      </c>
      <c r="X41" s="32"/>
      <c r="Y41" s="2" t="s">
        <v>37</v>
      </c>
      <c r="Z41" s="32" t="s">
        <v>120</v>
      </c>
    </row>
    <row r="42" spans="1:27" ht="65" x14ac:dyDescent="0.3">
      <c r="A42" s="94"/>
      <c r="B42" s="2">
        <v>4</v>
      </c>
      <c r="C42" s="17" t="s">
        <v>121</v>
      </c>
      <c r="D42" s="17">
        <v>22425138</v>
      </c>
      <c r="E42" s="17" t="s">
        <v>52</v>
      </c>
      <c r="F42" s="17" t="s">
        <v>122</v>
      </c>
      <c r="G42" s="18">
        <v>47.35</v>
      </c>
      <c r="H42" s="71" t="s">
        <v>37</v>
      </c>
      <c r="I42" s="2" t="s">
        <v>55</v>
      </c>
      <c r="J42" s="2">
        <v>0</v>
      </c>
      <c r="K42" s="2" t="s">
        <v>55</v>
      </c>
      <c r="L42" s="2">
        <v>0</v>
      </c>
      <c r="M42" s="2" t="s">
        <v>55</v>
      </c>
      <c r="N42" s="2">
        <v>0</v>
      </c>
      <c r="O42" s="2">
        <v>87.2</v>
      </c>
      <c r="P42" s="71" t="s">
        <v>39</v>
      </c>
      <c r="Q42" s="2" t="s">
        <v>55</v>
      </c>
      <c r="R42" s="2">
        <v>0</v>
      </c>
      <c r="S42" s="2" t="s">
        <v>55</v>
      </c>
      <c r="T42" s="2">
        <v>0</v>
      </c>
      <c r="U42" s="2" t="s">
        <v>123</v>
      </c>
      <c r="V42" s="2">
        <v>5</v>
      </c>
      <c r="W42" s="71" t="s">
        <v>39</v>
      </c>
      <c r="X42" s="2" t="s">
        <v>124</v>
      </c>
      <c r="Y42" s="2" t="s">
        <v>37</v>
      </c>
      <c r="Z42" s="2" t="s">
        <v>125</v>
      </c>
    </row>
    <row r="43" spans="1:27" ht="42" x14ac:dyDescent="0.3">
      <c r="A43" s="94"/>
      <c r="B43" s="2">
        <v>5</v>
      </c>
      <c r="C43" s="17" t="s">
        <v>126</v>
      </c>
      <c r="D43" s="17">
        <v>22425237</v>
      </c>
      <c r="E43" s="17" t="s">
        <v>52</v>
      </c>
      <c r="F43" s="17" t="s">
        <v>122</v>
      </c>
      <c r="G43" s="18">
        <v>46.75</v>
      </c>
      <c r="H43" s="71" t="s">
        <v>37</v>
      </c>
      <c r="I43" s="2" t="s">
        <v>55</v>
      </c>
      <c r="J43" s="2">
        <v>0</v>
      </c>
      <c r="K43" s="2" t="s">
        <v>55</v>
      </c>
      <c r="L43" s="2">
        <v>0</v>
      </c>
      <c r="M43" s="25" t="s">
        <v>127</v>
      </c>
      <c r="N43" s="2">
        <v>12.5</v>
      </c>
      <c r="O43" s="2">
        <v>81</v>
      </c>
      <c r="P43" s="71" t="s">
        <v>39</v>
      </c>
      <c r="Q43" s="2" t="s">
        <v>55</v>
      </c>
      <c r="R43" s="2">
        <v>0</v>
      </c>
      <c r="S43" s="2" t="s">
        <v>55</v>
      </c>
      <c r="T43" s="2">
        <v>0</v>
      </c>
      <c r="U43" s="2" t="s">
        <v>55</v>
      </c>
      <c r="V43" s="2">
        <v>0</v>
      </c>
      <c r="W43" s="2" t="s">
        <v>40</v>
      </c>
      <c r="X43" s="2" t="s">
        <v>55</v>
      </c>
      <c r="Y43" s="2" t="s">
        <v>37</v>
      </c>
      <c r="Z43" s="2" t="s">
        <v>55</v>
      </c>
    </row>
    <row r="44" spans="1:27" ht="43.5" x14ac:dyDescent="0.3">
      <c r="A44" s="94"/>
      <c r="B44" s="2">
        <v>6</v>
      </c>
      <c r="C44" s="17" t="s">
        <v>128</v>
      </c>
      <c r="D44" s="17">
        <v>22425240</v>
      </c>
      <c r="E44" s="17" t="s">
        <v>52</v>
      </c>
      <c r="F44" s="20" t="s">
        <v>129</v>
      </c>
      <c r="G44" s="18">
        <v>45.84</v>
      </c>
      <c r="H44" s="71" t="s">
        <v>37</v>
      </c>
      <c r="I44" s="2" t="s">
        <v>55</v>
      </c>
      <c r="J44" s="2">
        <v>0</v>
      </c>
      <c r="K44" s="2" t="s">
        <v>55</v>
      </c>
      <c r="L44" s="2">
        <v>0</v>
      </c>
      <c r="M44" s="2" t="s">
        <v>55</v>
      </c>
      <c r="N44" s="2">
        <v>0</v>
      </c>
      <c r="O44" s="2">
        <v>84.68</v>
      </c>
      <c r="P44" s="2" t="s">
        <v>40</v>
      </c>
      <c r="Q44" s="2" t="s">
        <v>55</v>
      </c>
      <c r="R44" s="2">
        <v>0</v>
      </c>
      <c r="S44" s="2" t="s">
        <v>55</v>
      </c>
      <c r="T44" s="2">
        <v>0</v>
      </c>
      <c r="U44" s="2" t="s">
        <v>130</v>
      </c>
      <c r="V44" s="2">
        <v>5</v>
      </c>
      <c r="W44" s="71" t="s">
        <v>39</v>
      </c>
      <c r="X44" s="2" t="s">
        <v>55</v>
      </c>
      <c r="Y44" s="2" t="s">
        <v>37</v>
      </c>
      <c r="Z44" s="2" t="s">
        <v>131</v>
      </c>
    </row>
    <row r="45" spans="1:27" ht="65" x14ac:dyDescent="0.3">
      <c r="A45" s="94"/>
      <c r="B45" s="2">
        <v>7</v>
      </c>
      <c r="C45" s="17" t="s">
        <v>132</v>
      </c>
      <c r="D45" s="17">
        <v>22425033</v>
      </c>
      <c r="E45" s="17" t="s">
        <v>52</v>
      </c>
      <c r="F45" s="17" t="s">
        <v>122</v>
      </c>
      <c r="G45" s="18">
        <v>45.81</v>
      </c>
      <c r="H45" s="71" t="s">
        <v>37</v>
      </c>
      <c r="I45" s="2" t="s">
        <v>55</v>
      </c>
      <c r="J45" s="2">
        <v>0</v>
      </c>
      <c r="K45" s="2" t="s">
        <v>55</v>
      </c>
      <c r="L45" s="2">
        <v>0</v>
      </c>
      <c r="M45" s="2" t="s">
        <v>55</v>
      </c>
      <c r="N45" s="2">
        <v>0</v>
      </c>
      <c r="O45" s="2">
        <v>85.12</v>
      </c>
      <c r="P45" s="2" t="s">
        <v>40</v>
      </c>
      <c r="Q45" s="2" t="s">
        <v>133</v>
      </c>
      <c r="R45" s="2">
        <v>0</v>
      </c>
      <c r="S45" s="2" t="s">
        <v>55</v>
      </c>
      <c r="T45" s="2">
        <v>0</v>
      </c>
      <c r="U45" s="2" t="s">
        <v>134</v>
      </c>
      <c r="V45" s="2">
        <v>6</v>
      </c>
      <c r="W45" s="71" t="s">
        <v>39</v>
      </c>
      <c r="X45" s="2" t="s">
        <v>135</v>
      </c>
      <c r="Y45" s="2" t="s">
        <v>37</v>
      </c>
      <c r="Z45" s="2" t="s">
        <v>136</v>
      </c>
    </row>
    <row r="46" spans="1:27" ht="42" x14ac:dyDescent="0.3">
      <c r="A46" s="94"/>
      <c r="B46" s="2">
        <v>8</v>
      </c>
      <c r="C46" s="17" t="s">
        <v>137</v>
      </c>
      <c r="D46" s="17">
        <v>22425174</v>
      </c>
      <c r="E46" s="17" t="s">
        <v>52</v>
      </c>
      <c r="F46" s="17" t="s">
        <v>122</v>
      </c>
      <c r="G46" s="18">
        <v>45.54</v>
      </c>
      <c r="H46" s="71" t="s">
        <v>37</v>
      </c>
      <c r="I46" s="2" t="s">
        <v>55</v>
      </c>
      <c r="J46" s="2">
        <v>0</v>
      </c>
      <c r="K46" s="2" t="s">
        <v>55</v>
      </c>
      <c r="L46" s="2">
        <v>0</v>
      </c>
      <c r="M46" s="2" t="s">
        <v>55</v>
      </c>
      <c r="N46" s="2">
        <v>0</v>
      </c>
      <c r="O46" s="2">
        <v>87.08</v>
      </c>
      <c r="P46" s="71" t="s">
        <v>39</v>
      </c>
      <c r="Q46" s="2" t="s">
        <v>55</v>
      </c>
      <c r="R46" s="2">
        <v>0</v>
      </c>
      <c r="S46" s="2" t="s">
        <v>55</v>
      </c>
      <c r="T46" s="2">
        <v>0</v>
      </c>
      <c r="U46" s="2" t="s">
        <v>116</v>
      </c>
      <c r="V46" s="2">
        <v>4</v>
      </c>
      <c r="W46" s="71" t="s">
        <v>39</v>
      </c>
      <c r="X46" s="2" t="s">
        <v>55</v>
      </c>
      <c r="Y46" s="2" t="s">
        <v>37</v>
      </c>
      <c r="Z46" s="38"/>
    </row>
    <row r="47" spans="1:27" ht="42" x14ac:dyDescent="0.3">
      <c r="A47" s="94"/>
      <c r="B47" s="2">
        <v>9</v>
      </c>
      <c r="C47" s="17" t="s">
        <v>138</v>
      </c>
      <c r="D47" s="17">
        <v>22425151</v>
      </c>
      <c r="E47" s="17" t="s">
        <v>52</v>
      </c>
      <c r="F47" s="17" t="s">
        <v>122</v>
      </c>
      <c r="G47" s="18">
        <v>45.38</v>
      </c>
      <c r="H47" s="71" t="s">
        <v>331</v>
      </c>
      <c r="I47" s="2" t="s">
        <v>55</v>
      </c>
      <c r="J47" s="2">
        <v>0</v>
      </c>
      <c r="K47" s="2" t="s">
        <v>55</v>
      </c>
      <c r="L47" s="2">
        <v>0</v>
      </c>
      <c r="M47" s="2" t="s">
        <v>55</v>
      </c>
      <c r="N47" s="2">
        <v>0</v>
      </c>
      <c r="O47" s="2">
        <v>87.76</v>
      </c>
      <c r="P47" s="71" t="s">
        <v>39</v>
      </c>
      <c r="Q47" s="2" t="s">
        <v>55</v>
      </c>
      <c r="R47" s="2">
        <v>0</v>
      </c>
      <c r="S47" s="2" t="s">
        <v>55</v>
      </c>
      <c r="T47" s="2">
        <v>0</v>
      </c>
      <c r="U47" s="2" t="s">
        <v>139</v>
      </c>
      <c r="V47" s="2">
        <v>2</v>
      </c>
      <c r="W47" s="71" t="s">
        <v>39</v>
      </c>
      <c r="X47" s="2" t="s">
        <v>55</v>
      </c>
      <c r="Y47" s="2" t="s">
        <v>37</v>
      </c>
      <c r="Z47" s="2" t="s">
        <v>140</v>
      </c>
    </row>
    <row r="48" spans="1:27" ht="42" x14ac:dyDescent="0.3">
      <c r="A48" s="94"/>
      <c r="B48" s="2">
        <v>10</v>
      </c>
      <c r="C48" s="73" t="s">
        <v>329</v>
      </c>
      <c r="D48" s="21">
        <v>22425097</v>
      </c>
      <c r="E48" s="17" t="s">
        <v>52</v>
      </c>
      <c r="F48" s="17" t="s">
        <v>122</v>
      </c>
      <c r="G48" s="22">
        <v>44.8125</v>
      </c>
      <c r="H48" s="71" t="s">
        <v>37</v>
      </c>
      <c r="I48" s="2" t="s">
        <v>55</v>
      </c>
      <c r="J48" s="2">
        <v>0</v>
      </c>
      <c r="K48" s="2" t="s">
        <v>55</v>
      </c>
      <c r="L48" s="2">
        <v>0</v>
      </c>
      <c r="M48" s="2" t="s">
        <v>55</v>
      </c>
      <c r="N48" s="10">
        <v>0</v>
      </c>
      <c r="O48" s="10">
        <v>84.125</v>
      </c>
      <c r="P48" s="2" t="s">
        <v>40</v>
      </c>
      <c r="Q48" s="10" t="s">
        <v>55</v>
      </c>
      <c r="R48" s="2">
        <v>0</v>
      </c>
      <c r="S48" s="2" t="s">
        <v>55</v>
      </c>
      <c r="T48" s="2">
        <v>0</v>
      </c>
      <c r="U48" s="10" t="s">
        <v>141</v>
      </c>
      <c r="V48" s="10">
        <v>2</v>
      </c>
      <c r="W48" s="70" t="s">
        <v>39</v>
      </c>
      <c r="X48" s="10" t="s">
        <v>55</v>
      </c>
      <c r="Y48" s="2" t="s">
        <v>37</v>
      </c>
      <c r="Z48" s="10" t="s">
        <v>142</v>
      </c>
    </row>
    <row r="49" spans="1:26" ht="42" x14ac:dyDescent="0.3">
      <c r="A49" s="94"/>
      <c r="B49" s="2">
        <v>11</v>
      </c>
      <c r="C49" s="73" t="s">
        <v>330</v>
      </c>
      <c r="D49" s="6">
        <v>22425146</v>
      </c>
      <c r="E49" s="17" t="s">
        <v>52</v>
      </c>
      <c r="F49" s="17" t="s">
        <v>122</v>
      </c>
      <c r="G49" s="18">
        <v>44.81</v>
      </c>
      <c r="H49" s="71" t="s">
        <v>37</v>
      </c>
      <c r="I49" s="2" t="s">
        <v>55</v>
      </c>
      <c r="J49" s="2">
        <v>0</v>
      </c>
      <c r="K49" s="2" t="s">
        <v>55</v>
      </c>
      <c r="L49" s="2">
        <v>0</v>
      </c>
      <c r="M49" s="2" t="s">
        <v>55</v>
      </c>
      <c r="N49" s="2">
        <v>0</v>
      </c>
      <c r="O49" s="2">
        <v>87.125</v>
      </c>
      <c r="P49" s="71" t="s">
        <v>39</v>
      </c>
      <c r="Q49" s="2" t="s">
        <v>55</v>
      </c>
      <c r="R49" s="2">
        <v>0</v>
      </c>
      <c r="S49" s="2" t="s">
        <v>55</v>
      </c>
      <c r="T49" s="2">
        <v>0</v>
      </c>
      <c r="U49" s="2" t="s">
        <v>143</v>
      </c>
      <c r="V49" s="2">
        <v>1</v>
      </c>
      <c r="W49" s="70" t="s">
        <v>39</v>
      </c>
      <c r="X49" s="2" t="s">
        <v>55</v>
      </c>
      <c r="Y49" s="2" t="s">
        <v>37</v>
      </c>
      <c r="Z49" s="2" t="s">
        <v>144</v>
      </c>
    </row>
    <row r="50" spans="1:26" ht="78" x14ac:dyDescent="0.3">
      <c r="A50" s="94"/>
      <c r="B50" s="2">
        <v>12</v>
      </c>
      <c r="C50" s="17" t="s">
        <v>145</v>
      </c>
      <c r="D50" s="21">
        <v>22425142</v>
      </c>
      <c r="E50" s="17" t="s">
        <v>52</v>
      </c>
      <c r="F50" s="17" t="s">
        <v>122</v>
      </c>
      <c r="G50" s="22">
        <v>44.71</v>
      </c>
      <c r="H50" s="71" t="s">
        <v>37</v>
      </c>
      <c r="I50" s="2" t="s">
        <v>55</v>
      </c>
      <c r="J50" s="2">
        <v>0</v>
      </c>
      <c r="K50" s="2" t="s">
        <v>55</v>
      </c>
      <c r="L50" s="2">
        <v>0</v>
      </c>
      <c r="M50" s="10" t="s">
        <v>55</v>
      </c>
      <c r="N50" s="10">
        <v>0</v>
      </c>
      <c r="O50" s="10">
        <v>86.42</v>
      </c>
      <c r="P50" s="71" t="s">
        <v>328</v>
      </c>
      <c r="Q50" s="2" t="s">
        <v>55</v>
      </c>
      <c r="R50" s="2">
        <v>0</v>
      </c>
      <c r="S50" s="2" t="s">
        <v>55</v>
      </c>
      <c r="T50" s="2">
        <v>0</v>
      </c>
      <c r="U50" s="10" t="s">
        <v>146</v>
      </c>
      <c r="V50" s="10">
        <v>1</v>
      </c>
      <c r="W50" s="70" t="s">
        <v>39</v>
      </c>
      <c r="X50" s="10" t="s">
        <v>55</v>
      </c>
      <c r="Y50" s="2" t="s">
        <v>37</v>
      </c>
      <c r="Z50" s="10" t="s">
        <v>147</v>
      </c>
    </row>
    <row r="51" spans="1:26" ht="39" x14ac:dyDescent="0.3">
      <c r="A51" s="94"/>
      <c r="B51" s="2">
        <v>13</v>
      </c>
      <c r="C51" s="17" t="s">
        <v>148</v>
      </c>
      <c r="D51" s="21">
        <v>22425056</v>
      </c>
      <c r="E51" s="17" t="s">
        <v>35</v>
      </c>
      <c r="F51" s="17" t="s">
        <v>109</v>
      </c>
      <c r="G51" s="22">
        <f>(O51+1)/2</f>
        <v>44.384999999999998</v>
      </c>
      <c r="H51" s="71" t="s">
        <v>37</v>
      </c>
      <c r="I51" s="2"/>
      <c r="J51" s="2"/>
      <c r="K51" s="2"/>
      <c r="L51" s="2"/>
      <c r="M51" s="2"/>
      <c r="N51" s="10"/>
      <c r="O51" s="10">
        <v>87.77</v>
      </c>
      <c r="P51" s="74" t="s">
        <v>39</v>
      </c>
      <c r="Q51" s="2"/>
      <c r="R51" s="2"/>
      <c r="S51" s="2"/>
      <c r="T51" s="2"/>
      <c r="U51" s="10"/>
      <c r="V51" s="10"/>
      <c r="W51" s="10" t="s">
        <v>40</v>
      </c>
      <c r="X51" s="10"/>
      <c r="Y51" s="2" t="s">
        <v>37</v>
      </c>
      <c r="Z51" s="10" t="s">
        <v>149</v>
      </c>
    </row>
    <row r="52" spans="1:26" x14ac:dyDescent="0.3">
      <c r="A52" s="94"/>
      <c r="B52" s="2">
        <v>14</v>
      </c>
      <c r="C52" s="17" t="s">
        <v>335</v>
      </c>
      <c r="D52" s="17">
        <v>22425017</v>
      </c>
      <c r="E52" s="17" t="s">
        <v>35</v>
      </c>
      <c r="F52" s="17" t="s">
        <v>109</v>
      </c>
      <c r="G52" s="18">
        <f>(L52+O52)/2</f>
        <v>44.225000000000001</v>
      </c>
      <c r="H52" s="2" t="s">
        <v>81</v>
      </c>
      <c r="I52" s="25"/>
      <c r="J52" s="2"/>
      <c r="K52" s="28"/>
      <c r="L52" s="2"/>
      <c r="M52" s="25"/>
      <c r="N52" s="2"/>
      <c r="O52" s="2">
        <v>88.45</v>
      </c>
      <c r="P52" s="71" t="s">
        <v>39</v>
      </c>
      <c r="Q52" s="2"/>
      <c r="R52" s="2"/>
      <c r="S52" s="2"/>
      <c r="T52" s="2"/>
      <c r="U52" s="2"/>
      <c r="V52" s="2"/>
      <c r="W52" s="2" t="s">
        <v>40</v>
      </c>
      <c r="X52" s="2"/>
      <c r="Y52" s="2" t="s">
        <v>37</v>
      </c>
      <c r="Z52" s="2"/>
    </row>
    <row r="53" spans="1:26" ht="42" x14ac:dyDescent="0.3">
      <c r="A53" s="94"/>
      <c r="B53" s="2">
        <v>15</v>
      </c>
      <c r="C53" s="17" t="s">
        <v>150</v>
      </c>
      <c r="D53" s="21">
        <v>22425075</v>
      </c>
      <c r="E53" s="17" t="s">
        <v>52</v>
      </c>
      <c r="F53" s="17" t="s">
        <v>122</v>
      </c>
      <c r="G53" s="22">
        <v>44</v>
      </c>
      <c r="H53" s="2" t="s">
        <v>81</v>
      </c>
      <c r="I53" s="2" t="s">
        <v>55</v>
      </c>
      <c r="J53" s="2">
        <v>0</v>
      </c>
      <c r="K53" s="2" t="s">
        <v>55</v>
      </c>
      <c r="L53" s="2">
        <v>0</v>
      </c>
      <c r="M53" s="2" t="s">
        <v>55</v>
      </c>
      <c r="N53" s="10">
        <v>0</v>
      </c>
      <c r="O53" s="10">
        <v>85.5</v>
      </c>
      <c r="P53" s="2" t="s">
        <v>40</v>
      </c>
      <c r="Q53" s="2" t="s">
        <v>55</v>
      </c>
      <c r="R53" s="2">
        <v>0</v>
      </c>
      <c r="S53" s="2" t="s">
        <v>55</v>
      </c>
      <c r="T53" s="2">
        <v>0</v>
      </c>
      <c r="U53" s="10" t="s">
        <v>151</v>
      </c>
      <c r="V53" s="10">
        <v>2</v>
      </c>
      <c r="W53" s="70" t="s">
        <v>39</v>
      </c>
      <c r="X53" s="10" t="s">
        <v>55</v>
      </c>
      <c r="Y53" s="2" t="s">
        <v>37</v>
      </c>
      <c r="Z53" s="10" t="s">
        <v>88</v>
      </c>
    </row>
    <row r="54" spans="1:26" ht="42" x14ac:dyDescent="0.3">
      <c r="A54" s="94"/>
      <c r="B54" s="2">
        <v>16</v>
      </c>
      <c r="C54" s="17" t="s">
        <v>152</v>
      </c>
      <c r="D54" s="17">
        <v>22425076</v>
      </c>
      <c r="E54" s="17" t="s">
        <v>52</v>
      </c>
      <c r="F54" s="17" t="s">
        <v>122</v>
      </c>
      <c r="G54" s="18">
        <v>43.79</v>
      </c>
      <c r="H54" s="2" t="s">
        <v>81</v>
      </c>
      <c r="I54" s="2" t="s">
        <v>55</v>
      </c>
      <c r="J54" s="2">
        <v>0</v>
      </c>
      <c r="K54" s="2" t="s">
        <v>55</v>
      </c>
      <c r="L54" s="2">
        <v>0</v>
      </c>
      <c r="M54" s="2" t="s">
        <v>55</v>
      </c>
      <c r="N54" s="10">
        <v>0</v>
      </c>
      <c r="O54" s="2">
        <v>87.58</v>
      </c>
      <c r="P54" s="71" t="s">
        <v>328</v>
      </c>
      <c r="Q54" s="2" t="s">
        <v>55</v>
      </c>
      <c r="R54" s="2">
        <v>0</v>
      </c>
      <c r="S54" s="2" t="s">
        <v>55</v>
      </c>
      <c r="T54" s="2">
        <v>0</v>
      </c>
      <c r="U54" s="2" t="s">
        <v>55</v>
      </c>
      <c r="V54" s="2">
        <v>0</v>
      </c>
      <c r="W54" s="10" t="s">
        <v>40</v>
      </c>
      <c r="X54" s="10" t="s">
        <v>55</v>
      </c>
      <c r="Y54" s="2" t="s">
        <v>37</v>
      </c>
      <c r="Z54" s="2" t="s">
        <v>55</v>
      </c>
    </row>
    <row r="55" spans="1:26" ht="42" x14ac:dyDescent="0.3">
      <c r="A55" s="94"/>
      <c r="B55" s="2">
        <v>17</v>
      </c>
      <c r="C55" s="17" t="s">
        <v>153</v>
      </c>
      <c r="D55" s="21">
        <v>22425155</v>
      </c>
      <c r="E55" s="17" t="s">
        <v>52</v>
      </c>
      <c r="F55" s="17" t="s">
        <v>122</v>
      </c>
      <c r="G55" s="22">
        <v>43.77</v>
      </c>
      <c r="H55" s="2" t="s">
        <v>81</v>
      </c>
      <c r="I55" s="2" t="s">
        <v>55</v>
      </c>
      <c r="J55" s="2">
        <v>0</v>
      </c>
      <c r="K55" s="2" t="s">
        <v>55</v>
      </c>
      <c r="L55" s="2">
        <v>0</v>
      </c>
      <c r="M55" s="2" t="s">
        <v>55</v>
      </c>
      <c r="N55" s="10">
        <v>0</v>
      </c>
      <c r="O55" s="10">
        <v>85.04</v>
      </c>
      <c r="P55" s="2" t="s">
        <v>40</v>
      </c>
      <c r="Q55" s="2" t="s">
        <v>55</v>
      </c>
      <c r="R55" s="2">
        <v>0</v>
      </c>
      <c r="S55" s="2" t="s">
        <v>55</v>
      </c>
      <c r="T55" s="2">
        <v>0</v>
      </c>
      <c r="U55" s="10" t="s">
        <v>154</v>
      </c>
      <c r="V55" s="10">
        <v>2</v>
      </c>
      <c r="W55" s="70" t="s">
        <v>39</v>
      </c>
      <c r="X55" s="10" t="s">
        <v>55</v>
      </c>
      <c r="Y55" s="2" t="s">
        <v>37</v>
      </c>
      <c r="Z55" s="10" t="s">
        <v>155</v>
      </c>
    </row>
    <row r="56" spans="1:26" ht="104" x14ac:dyDescent="0.3">
      <c r="A56" s="94"/>
      <c r="B56" s="2">
        <v>18</v>
      </c>
      <c r="C56" s="17" t="s">
        <v>156</v>
      </c>
      <c r="D56" s="17">
        <v>22425118</v>
      </c>
      <c r="E56" s="17" t="s">
        <v>35</v>
      </c>
      <c r="F56" s="17" t="s">
        <v>109</v>
      </c>
      <c r="G56" s="18">
        <f>(O56+2)/2</f>
        <v>43.75</v>
      </c>
      <c r="H56" s="2" t="s">
        <v>81</v>
      </c>
      <c r="I56" s="25"/>
      <c r="J56" s="2"/>
      <c r="K56" s="2"/>
      <c r="L56" s="2"/>
      <c r="M56" s="25"/>
      <c r="N56" s="10"/>
      <c r="O56" s="2">
        <v>85.5</v>
      </c>
      <c r="P56" s="2" t="s">
        <v>40</v>
      </c>
      <c r="Q56" s="2"/>
      <c r="R56" s="2"/>
      <c r="S56" s="2"/>
      <c r="T56" s="2"/>
      <c r="U56" s="2"/>
      <c r="V56" s="2"/>
      <c r="W56" s="10" t="s">
        <v>40</v>
      </c>
      <c r="X56" s="10"/>
      <c r="Y56" s="2" t="s">
        <v>37</v>
      </c>
      <c r="Z56" s="2" t="s">
        <v>157</v>
      </c>
    </row>
    <row r="57" spans="1:26" ht="39" x14ac:dyDescent="0.3">
      <c r="A57" s="94"/>
      <c r="B57" s="2">
        <v>19</v>
      </c>
      <c r="C57" s="21" t="s">
        <v>158</v>
      </c>
      <c r="D57" s="21">
        <v>22425224</v>
      </c>
      <c r="E57" s="21" t="s">
        <v>35</v>
      </c>
      <c r="F57" s="21" t="s">
        <v>109</v>
      </c>
      <c r="G57" s="22">
        <f>(O57+1)/2</f>
        <v>43.564999999999998</v>
      </c>
      <c r="H57" s="2" t="s">
        <v>81</v>
      </c>
      <c r="I57" s="25"/>
      <c r="J57" s="2"/>
      <c r="K57" s="10"/>
      <c r="L57" s="2"/>
      <c r="M57" s="25"/>
      <c r="N57" s="10"/>
      <c r="O57" s="10">
        <v>86.13</v>
      </c>
      <c r="P57" s="70" t="s">
        <v>328</v>
      </c>
      <c r="Q57" s="10"/>
      <c r="R57" s="10"/>
      <c r="S57" s="10"/>
      <c r="T57" s="10"/>
      <c r="U57" s="10"/>
      <c r="V57" s="10"/>
      <c r="W57" s="10" t="s">
        <v>40</v>
      </c>
      <c r="X57" s="10"/>
      <c r="Y57" s="2" t="s">
        <v>37</v>
      </c>
      <c r="Z57" s="10" t="s">
        <v>159</v>
      </c>
    </row>
    <row r="58" spans="1:26" ht="42" x14ac:dyDescent="0.3">
      <c r="A58" s="94"/>
      <c r="B58" s="2">
        <v>20</v>
      </c>
      <c r="C58" s="17" t="s">
        <v>160</v>
      </c>
      <c r="D58" s="21">
        <v>22425202</v>
      </c>
      <c r="E58" s="17" t="s">
        <v>52</v>
      </c>
      <c r="F58" s="17" t="s">
        <v>122</v>
      </c>
      <c r="G58" s="22">
        <v>43.54</v>
      </c>
      <c r="H58" s="10" t="s">
        <v>81</v>
      </c>
      <c r="I58" s="2" t="s">
        <v>55</v>
      </c>
      <c r="J58" s="2">
        <v>0</v>
      </c>
      <c r="K58" s="2" t="s">
        <v>55</v>
      </c>
      <c r="L58" s="2">
        <v>0</v>
      </c>
      <c r="M58" s="2" t="s">
        <v>55</v>
      </c>
      <c r="N58" s="10">
        <v>0</v>
      </c>
      <c r="O58" s="10">
        <v>86.08</v>
      </c>
      <c r="P58" s="14" t="s">
        <v>327</v>
      </c>
      <c r="Q58" s="2" t="s">
        <v>55</v>
      </c>
      <c r="R58" s="2">
        <v>0</v>
      </c>
      <c r="S58" s="2" t="s">
        <v>55</v>
      </c>
      <c r="T58" s="2">
        <v>0</v>
      </c>
      <c r="U58" s="33" t="s">
        <v>55</v>
      </c>
      <c r="V58" s="10">
        <v>0</v>
      </c>
      <c r="W58" s="10" t="s">
        <v>40</v>
      </c>
      <c r="X58" s="10" t="s">
        <v>55</v>
      </c>
      <c r="Y58" s="2" t="s">
        <v>37</v>
      </c>
      <c r="Z58" s="10" t="s">
        <v>161</v>
      </c>
    </row>
    <row r="59" spans="1:26" ht="42" x14ac:dyDescent="0.3">
      <c r="A59" s="94"/>
      <c r="B59" s="2">
        <v>21</v>
      </c>
      <c r="C59" s="17" t="s">
        <v>162</v>
      </c>
      <c r="D59" s="21">
        <v>22425145</v>
      </c>
      <c r="E59" s="17" t="s">
        <v>52</v>
      </c>
      <c r="F59" s="17" t="s">
        <v>122</v>
      </c>
      <c r="G59" s="22">
        <v>43.54</v>
      </c>
      <c r="H59" s="10" t="s">
        <v>81</v>
      </c>
      <c r="I59" s="2" t="s">
        <v>55</v>
      </c>
      <c r="J59" s="2">
        <v>0</v>
      </c>
      <c r="K59" s="2" t="s">
        <v>55</v>
      </c>
      <c r="L59" s="2">
        <v>0</v>
      </c>
      <c r="M59" s="2" t="s">
        <v>55</v>
      </c>
      <c r="N59" s="10">
        <v>0</v>
      </c>
      <c r="O59" s="10">
        <v>84.58</v>
      </c>
      <c r="P59" s="10" t="s">
        <v>327</v>
      </c>
      <c r="Q59" s="2" t="s">
        <v>55</v>
      </c>
      <c r="R59" s="2">
        <v>0</v>
      </c>
      <c r="S59" s="2" t="s">
        <v>55</v>
      </c>
      <c r="T59" s="2">
        <v>0</v>
      </c>
      <c r="U59" s="10" t="s">
        <v>163</v>
      </c>
      <c r="V59" s="10">
        <v>2</v>
      </c>
      <c r="W59" s="70" t="s">
        <v>328</v>
      </c>
      <c r="X59" s="10" t="s">
        <v>55</v>
      </c>
      <c r="Y59" s="2" t="s">
        <v>37</v>
      </c>
      <c r="Z59" s="10" t="s">
        <v>88</v>
      </c>
    </row>
    <row r="60" spans="1:26" ht="42" x14ac:dyDescent="0.3">
      <c r="A60" s="94"/>
      <c r="B60" s="2">
        <v>22</v>
      </c>
      <c r="C60" s="17" t="s">
        <v>164</v>
      </c>
      <c r="D60" s="21">
        <v>22425229</v>
      </c>
      <c r="E60" s="17" t="s">
        <v>52</v>
      </c>
      <c r="F60" s="17" t="s">
        <v>122</v>
      </c>
      <c r="G60" s="22">
        <v>43.35</v>
      </c>
      <c r="H60" s="10" t="s">
        <v>81</v>
      </c>
      <c r="I60" s="2" t="s">
        <v>55</v>
      </c>
      <c r="J60" s="2">
        <v>0</v>
      </c>
      <c r="K60" s="2" t="s">
        <v>55</v>
      </c>
      <c r="L60" s="2">
        <v>0</v>
      </c>
      <c r="M60" s="2" t="s">
        <v>55</v>
      </c>
      <c r="N60" s="10">
        <v>0</v>
      </c>
      <c r="O60" s="10">
        <v>84.2</v>
      </c>
      <c r="P60" s="10" t="s">
        <v>40</v>
      </c>
      <c r="Q60" s="2" t="s">
        <v>55</v>
      </c>
      <c r="R60" s="2">
        <v>0</v>
      </c>
      <c r="S60" s="2" t="s">
        <v>55</v>
      </c>
      <c r="T60" s="2">
        <v>0</v>
      </c>
      <c r="U60" s="34" t="s">
        <v>165</v>
      </c>
      <c r="V60" s="10">
        <v>2</v>
      </c>
      <c r="W60" s="70" t="s">
        <v>328</v>
      </c>
      <c r="X60" s="10" t="s">
        <v>55</v>
      </c>
      <c r="Y60" s="2" t="s">
        <v>37</v>
      </c>
      <c r="Z60" s="10" t="s">
        <v>166</v>
      </c>
    </row>
    <row r="61" spans="1:26" ht="42" x14ac:dyDescent="0.3">
      <c r="A61" s="94"/>
      <c r="B61" s="2">
        <v>23</v>
      </c>
      <c r="C61" s="17" t="s">
        <v>167</v>
      </c>
      <c r="D61" s="21">
        <v>22425060</v>
      </c>
      <c r="E61" s="17" t="s">
        <v>52</v>
      </c>
      <c r="F61" s="17" t="s">
        <v>122</v>
      </c>
      <c r="G61" s="22">
        <v>42.71</v>
      </c>
      <c r="H61" s="10" t="s">
        <v>81</v>
      </c>
      <c r="I61" s="2" t="s">
        <v>55</v>
      </c>
      <c r="J61" s="2">
        <v>0</v>
      </c>
      <c r="K61" s="2" t="s">
        <v>55</v>
      </c>
      <c r="L61" s="2">
        <v>0</v>
      </c>
      <c r="M61" s="2" t="s">
        <v>55</v>
      </c>
      <c r="N61" s="10">
        <v>0</v>
      </c>
      <c r="O61" s="10">
        <v>85.42</v>
      </c>
      <c r="P61" s="10" t="s">
        <v>40</v>
      </c>
      <c r="Q61" s="2" t="s">
        <v>55</v>
      </c>
      <c r="R61" s="2">
        <v>0</v>
      </c>
      <c r="S61" s="2" t="s">
        <v>55</v>
      </c>
      <c r="T61" s="2">
        <v>0</v>
      </c>
      <c r="U61" s="10" t="s">
        <v>55</v>
      </c>
      <c r="V61" s="10">
        <v>0</v>
      </c>
      <c r="W61" s="10" t="s">
        <v>40</v>
      </c>
      <c r="X61" s="10" t="s">
        <v>55</v>
      </c>
      <c r="Y61" s="2" t="s">
        <v>37</v>
      </c>
      <c r="Z61" s="10" t="s">
        <v>55</v>
      </c>
    </row>
    <row r="62" spans="1:26" ht="42" x14ac:dyDescent="0.3">
      <c r="A62" s="94"/>
      <c r="B62" s="2">
        <v>24</v>
      </c>
      <c r="C62" s="17" t="s">
        <v>168</v>
      </c>
      <c r="D62" s="21">
        <v>22425055</v>
      </c>
      <c r="E62" s="17" t="s">
        <v>52</v>
      </c>
      <c r="F62" s="17" t="s">
        <v>122</v>
      </c>
      <c r="G62" s="22">
        <v>42.67</v>
      </c>
      <c r="H62" s="10" t="s">
        <v>81</v>
      </c>
      <c r="I62" s="2" t="s">
        <v>55</v>
      </c>
      <c r="J62" s="2">
        <v>0</v>
      </c>
      <c r="K62" s="2" t="s">
        <v>55</v>
      </c>
      <c r="L62" s="2">
        <v>0</v>
      </c>
      <c r="M62" s="2" t="s">
        <v>55</v>
      </c>
      <c r="N62" s="10">
        <v>0</v>
      </c>
      <c r="O62" s="10">
        <v>85.34</v>
      </c>
      <c r="P62" s="10" t="s">
        <v>40</v>
      </c>
      <c r="Q62" s="2" t="s">
        <v>55</v>
      </c>
      <c r="R62" s="2">
        <v>0</v>
      </c>
      <c r="S62" s="2" t="s">
        <v>55</v>
      </c>
      <c r="T62" s="2">
        <v>0</v>
      </c>
      <c r="U62" s="10" t="s">
        <v>55</v>
      </c>
      <c r="V62" s="10">
        <v>0</v>
      </c>
      <c r="W62" s="10" t="s">
        <v>40</v>
      </c>
      <c r="X62" s="10" t="s">
        <v>55</v>
      </c>
      <c r="Y62" s="2" t="s">
        <v>37</v>
      </c>
      <c r="Z62" s="10" t="s">
        <v>55</v>
      </c>
    </row>
    <row r="63" spans="1:26" ht="91" x14ac:dyDescent="0.3">
      <c r="A63" s="94"/>
      <c r="B63" s="2">
        <v>25</v>
      </c>
      <c r="C63" s="17" t="s">
        <v>169</v>
      </c>
      <c r="D63" s="17">
        <v>22425165</v>
      </c>
      <c r="E63" s="17" t="s">
        <v>52</v>
      </c>
      <c r="F63" s="17" t="s">
        <v>122</v>
      </c>
      <c r="G63" s="22">
        <v>42.56</v>
      </c>
      <c r="H63" s="10" t="s">
        <v>81</v>
      </c>
      <c r="I63" s="2" t="s">
        <v>55</v>
      </c>
      <c r="J63" s="2">
        <v>0</v>
      </c>
      <c r="K63" s="2" t="s">
        <v>55</v>
      </c>
      <c r="L63" s="2">
        <v>0</v>
      </c>
      <c r="M63" s="2" t="s">
        <v>55</v>
      </c>
      <c r="N63" s="10">
        <v>0</v>
      </c>
      <c r="O63" s="2">
        <v>84.625</v>
      </c>
      <c r="P63" s="10" t="s">
        <v>40</v>
      </c>
      <c r="Q63" s="2" t="s">
        <v>170</v>
      </c>
      <c r="R63" s="2">
        <v>0</v>
      </c>
      <c r="S63" s="2" t="s">
        <v>55</v>
      </c>
      <c r="T63" s="2">
        <v>0</v>
      </c>
      <c r="U63" s="2" t="s">
        <v>55</v>
      </c>
      <c r="V63" s="2">
        <v>0</v>
      </c>
      <c r="W63" s="10" t="s">
        <v>40</v>
      </c>
      <c r="X63" s="10" t="s">
        <v>171</v>
      </c>
      <c r="Y63" s="2" t="s">
        <v>37</v>
      </c>
      <c r="Z63" s="2" t="s">
        <v>88</v>
      </c>
    </row>
    <row r="64" spans="1:26" ht="42" x14ac:dyDescent="0.3">
      <c r="A64" s="94"/>
      <c r="B64" s="2">
        <v>26</v>
      </c>
      <c r="C64" s="17" t="s">
        <v>172</v>
      </c>
      <c r="D64" s="21">
        <v>22425071</v>
      </c>
      <c r="E64" s="17" t="s">
        <v>52</v>
      </c>
      <c r="F64" s="17" t="s">
        <v>122</v>
      </c>
      <c r="G64" s="22">
        <v>42.5</v>
      </c>
      <c r="H64" s="10" t="s">
        <v>81</v>
      </c>
      <c r="I64" s="2" t="s">
        <v>55</v>
      </c>
      <c r="J64" s="2">
        <v>0</v>
      </c>
      <c r="K64" s="2" t="s">
        <v>55</v>
      </c>
      <c r="L64" s="2">
        <v>0</v>
      </c>
      <c r="M64" s="2" t="s">
        <v>55</v>
      </c>
      <c r="N64" s="10">
        <v>0</v>
      </c>
      <c r="O64" s="10">
        <v>85</v>
      </c>
      <c r="P64" s="10" t="s">
        <v>40</v>
      </c>
      <c r="Q64" s="2" t="s">
        <v>55</v>
      </c>
      <c r="R64" s="2">
        <v>0</v>
      </c>
      <c r="S64" s="2" t="s">
        <v>55</v>
      </c>
      <c r="T64" s="2">
        <v>0</v>
      </c>
      <c r="U64" s="10" t="s">
        <v>55</v>
      </c>
      <c r="V64" s="2">
        <v>0</v>
      </c>
      <c r="W64" s="10" t="s">
        <v>40</v>
      </c>
      <c r="X64" s="10" t="s">
        <v>55</v>
      </c>
      <c r="Y64" s="2" t="s">
        <v>37</v>
      </c>
      <c r="Z64" s="10" t="s">
        <v>55</v>
      </c>
    </row>
    <row r="65" spans="1:26" x14ac:dyDescent="0.3">
      <c r="A65" s="94"/>
      <c r="B65" s="2">
        <v>27</v>
      </c>
      <c r="C65" s="17" t="s">
        <v>173</v>
      </c>
      <c r="D65" s="21">
        <v>22425178</v>
      </c>
      <c r="E65" s="17" t="s">
        <v>35</v>
      </c>
      <c r="F65" s="17" t="s">
        <v>109</v>
      </c>
      <c r="G65" s="22">
        <f>O65/2</f>
        <v>42.36</v>
      </c>
      <c r="H65" s="10" t="s">
        <v>81</v>
      </c>
      <c r="I65" s="25"/>
      <c r="J65" s="2"/>
      <c r="K65" s="2"/>
      <c r="L65" s="2"/>
      <c r="M65" s="25"/>
      <c r="N65" s="10"/>
      <c r="O65" s="10">
        <v>84.72</v>
      </c>
      <c r="P65" s="10" t="s">
        <v>40</v>
      </c>
      <c r="Q65" s="10"/>
      <c r="R65" s="2"/>
      <c r="S65" s="2"/>
      <c r="T65" s="2"/>
      <c r="U65" s="10"/>
      <c r="V65" s="2"/>
      <c r="W65" s="10" t="s">
        <v>40</v>
      </c>
      <c r="X65" s="10"/>
      <c r="Y65" s="2" t="s">
        <v>37</v>
      </c>
      <c r="Z65" s="10"/>
    </row>
    <row r="66" spans="1:26" ht="26" x14ac:dyDescent="0.3">
      <c r="A66" s="94"/>
      <c r="B66" s="2">
        <v>28</v>
      </c>
      <c r="C66" s="2" t="s">
        <v>174</v>
      </c>
      <c r="D66" s="10">
        <v>22425162</v>
      </c>
      <c r="E66" s="2" t="s">
        <v>35</v>
      </c>
      <c r="F66" s="17" t="s">
        <v>109</v>
      </c>
      <c r="G66" s="22">
        <f>(O66+1)/2</f>
        <v>42.3</v>
      </c>
      <c r="H66" s="10" t="s">
        <v>81</v>
      </c>
      <c r="I66" s="25"/>
      <c r="J66" s="2"/>
      <c r="K66" s="2"/>
      <c r="L66" s="2"/>
      <c r="M66" s="25"/>
      <c r="N66" s="10"/>
      <c r="O66" s="10">
        <v>83.6</v>
      </c>
      <c r="P66" s="10" t="s">
        <v>40</v>
      </c>
      <c r="Q66" s="10"/>
      <c r="R66" s="2"/>
      <c r="S66" s="2"/>
      <c r="T66" s="2"/>
      <c r="U66" s="10"/>
      <c r="V66" s="2"/>
      <c r="W66" s="10" t="s">
        <v>40</v>
      </c>
      <c r="X66" s="10"/>
      <c r="Y66" s="2" t="s">
        <v>37</v>
      </c>
      <c r="Z66" s="10" t="s">
        <v>175</v>
      </c>
    </row>
    <row r="67" spans="1:26" ht="28" x14ac:dyDescent="0.3">
      <c r="A67" s="94"/>
      <c r="B67" s="2">
        <v>29</v>
      </c>
      <c r="C67" s="17" t="s">
        <v>176</v>
      </c>
      <c r="D67" s="21">
        <v>22425195</v>
      </c>
      <c r="E67" s="17" t="s">
        <v>177</v>
      </c>
      <c r="F67" s="17" t="s">
        <v>178</v>
      </c>
      <c r="G67" s="22">
        <v>42.11</v>
      </c>
      <c r="H67" s="10" t="s">
        <v>81</v>
      </c>
      <c r="I67" s="2" t="s">
        <v>55</v>
      </c>
      <c r="J67" s="2">
        <v>0</v>
      </c>
      <c r="K67" s="2" t="s">
        <v>55</v>
      </c>
      <c r="L67" s="2">
        <v>0</v>
      </c>
      <c r="M67" s="2" t="s">
        <v>55</v>
      </c>
      <c r="N67" s="10">
        <v>0</v>
      </c>
      <c r="O67" s="10">
        <v>84.22</v>
      </c>
      <c r="P67" s="10" t="s">
        <v>40</v>
      </c>
      <c r="Q67" s="10" t="s">
        <v>55</v>
      </c>
      <c r="R67" s="2">
        <v>0</v>
      </c>
      <c r="S67" s="2" t="s">
        <v>55</v>
      </c>
      <c r="T67" s="2">
        <v>0</v>
      </c>
      <c r="U67" s="10" t="s">
        <v>55</v>
      </c>
      <c r="V67" s="2">
        <v>0</v>
      </c>
      <c r="W67" s="10" t="s">
        <v>40</v>
      </c>
      <c r="X67" s="10" t="s">
        <v>55</v>
      </c>
      <c r="Y67" s="2" t="s">
        <v>37</v>
      </c>
      <c r="Z67" s="10" t="s">
        <v>55</v>
      </c>
    </row>
    <row r="68" spans="1:26" ht="42" x14ac:dyDescent="0.3">
      <c r="A68" s="94"/>
      <c r="B68" s="2">
        <v>30</v>
      </c>
      <c r="C68" s="17" t="s">
        <v>179</v>
      </c>
      <c r="D68" s="21">
        <v>22425159</v>
      </c>
      <c r="E68" s="17" t="s">
        <v>52</v>
      </c>
      <c r="F68" s="17" t="s">
        <v>122</v>
      </c>
      <c r="G68" s="22">
        <v>42.1</v>
      </c>
      <c r="H68" s="10" t="s">
        <v>81</v>
      </c>
      <c r="I68" s="2" t="s">
        <v>55</v>
      </c>
      <c r="J68" s="2">
        <v>0</v>
      </c>
      <c r="K68" s="2" t="s">
        <v>55</v>
      </c>
      <c r="L68" s="2">
        <v>0</v>
      </c>
      <c r="M68" s="2" t="s">
        <v>55</v>
      </c>
      <c r="N68" s="10">
        <v>0</v>
      </c>
      <c r="O68" s="10">
        <v>84.207999999999998</v>
      </c>
      <c r="P68" s="10" t="s">
        <v>40</v>
      </c>
      <c r="Q68" s="10" t="s">
        <v>55</v>
      </c>
      <c r="R68" s="10">
        <v>0</v>
      </c>
      <c r="S68" s="10" t="s">
        <v>55</v>
      </c>
      <c r="T68" s="2">
        <v>0</v>
      </c>
      <c r="U68" s="10" t="s">
        <v>55</v>
      </c>
      <c r="V68" s="2">
        <v>0</v>
      </c>
      <c r="W68" s="10" t="s">
        <v>40</v>
      </c>
      <c r="X68" s="10" t="s">
        <v>55</v>
      </c>
      <c r="Y68" s="2" t="s">
        <v>37</v>
      </c>
      <c r="Z68" s="10" t="s">
        <v>55</v>
      </c>
    </row>
    <row r="69" spans="1:26" ht="42" x14ac:dyDescent="0.3">
      <c r="A69" s="94"/>
      <c r="B69" s="2">
        <v>31</v>
      </c>
      <c r="C69" s="21" t="s">
        <v>180</v>
      </c>
      <c r="D69" s="21">
        <v>22425059</v>
      </c>
      <c r="E69" s="17" t="s">
        <v>52</v>
      </c>
      <c r="F69" s="17" t="s">
        <v>122</v>
      </c>
      <c r="G69" s="22">
        <v>42.024999999999999</v>
      </c>
      <c r="H69" s="10" t="s">
        <v>81</v>
      </c>
      <c r="I69" s="2" t="s">
        <v>55</v>
      </c>
      <c r="J69" s="2">
        <v>0</v>
      </c>
      <c r="K69" s="2" t="s">
        <v>55</v>
      </c>
      <c r="L69" s="2">
        <v>0</v>
      </c>
      <c r="M69" s="2" t="s">
        <v>55</v>
      </c>
      <c r="N69" s="10">
        <v>0</v>
      </c>
      <c r="O69" s="10">
        <v>84.05</v>
      </c>
      <c r="P69" s="10" t="s">
        <v>40</v>
      </c>
      <c r="Q69" s="10" t="s">
        <v>55</v>
      </c>
      <c r="R69" s="10">
        <v>0</v>
      </c>
      <c r="S69" s="10" t="s">
        <v>55</v>
      </c>
      <c r="T69" s="2">
        <v>0</v>
      </c>
      <c r="U69" s="10" t="s">
        <v>55</v>
      </c>
      <c r="V69" s="10">
        <v>0</v>
      </c>
      <c r="W69" s="10" t="s">
        <v>40</v>
      </c>
      <c r="X69" s="10" t="s">
        <v>55</v>
      </c>
      <c r="Y69" s="2" t="s">
        <v>37</v>
      </c>
      <c r="Z69" s="10" t="s">
        <v>55</v>
      </c>
    </row>
    <row r="70" spans="1:26" ht="42" x14ac:dyDescent="0.3">
      <c r="A70" s="94"/>
      <c r="B70" s="2">
        <v>32</v>
      </c>
      <c r="C70" s="21" t="s">
        <v>181</v>
      </c>
      <c r="D70" s="21">
        <v>22425196</v>
      </c>
      <c r="E70" s="17" t="s">
        <v>52</v>
      </c>
      <c r="F70" s="17" t="s">
        <v>122</v>
      </c>
      <c r="G70" s="22">
        <v>41.45</v>
      </c>
      <c r="H70" s="10" t="s">
        <v>81</v>
      </c>
      <c r="I70" s="10" t="s">
        <v>55</v>
      </c>
      <c r="J70" s="10">
        <v>0</v>
      </c>
      <c r="K70" s="10" t="s">
        <v>55</v>
      </c>
      <c r="L70" s="10">
        <v>0</v>
      </c>
      <c r="M70" s="10" t="s">
        <v>55</v>
      </c>
      <c r="N70" s="10">
        <v>0</v>
      </c>
      <c r="O70" s="10">
        <v>82.57</v>
      </c>
      <c r="P70" s="10" t="s">
        <v>40</v>
      </c>
      <c r="Q70" s="10" t="s">
        <v>182</v>
      </c>
      <c r="R70" s="54">
        <f>1/3</f>
        <v>0.33333333333333331</v>
      </c>
      <c r="S70" s="10" t="s">
        <v>55</v>
      </c>
      <c r="T70" s="10">
        <v>0</v>
      </c>
      <c r="U70" s="10" t="s">
        <v>55</v>
      </c>
      <c r="V70" s="10">
        <v>0</v>
      </c>
      <c r="W70" s="10" t="s">
        <v>40</v>
      </c>
      <c r="X70" s="10" t="s">
        <v>55</v>
      </c>
      <c r="Y70" s="10" t="s">
        <v>37</v>
      </c>
      <c r="Z70" s="10" t="s">
        <v>55</v>
      </c>
    </row>
    <row r="71" spans="1:26" ht="43.5" x14ac:dyDescent="0.3">
      <c r="A71" s="94"/>
      <c r="B71" s="2">
        <v>33</v>
      </c>
      <c r="C71" s="21" t="s">
        <v>183</v>
      </c>
      <c r="D71" s="21">
        <v>22425236</v>
      </c>
      <c r="E71" s="17" t="s">
        <v>52</v>
      </c>
      <c r="F71" s="20" t="s">
        <v>184</v>
      </c>
      <c r="G71" s="22">
        <v>41.38</v>
      </c>
      <c r="H71" s="10" t="s">
        <v>81</v>
      </c>
      <c r="I71" s="10" t="s">
        <v>55</v>
      </c>
      <c r="J71" s="10">
        <v>0</v>
      </c>
      <c r="K71" s="10" t="s">
        <v>55</v>
      </c>
      <c r="L71" s="10">
        <v>0</v>
      </c>
      <c r="M71" s="10" t="s">
        <v>55</v>
      </c>
      <c r="N71" s="10">
        <v>0</v>
      </c>
      <c r="O71" s="27">
        <v>82.76</v>
      </c>
      <c r="P71" s="10" t="s">
        <v>40</v>
      </c>
      <c r="Q71" s="10" t="s">
        <v>55</v>
      </c>
      <c r="R71" s="10">
        <v>0</v>
      </c>
      <c r="S71" s="10" t="s">
        <v>55</v>
      </c>
      <c r="T71" s="10">
        <v>0</v>
      </c>
      <c r="U71" s="10" t="s">
        <v>55</v>
      </c>
      <c r="V71" s="10">
        <v>0</v>
      </c>
      <c r="W71" s="10" t="s">
        <v>40</v>
      </c>
      <c r="X71" s="10" t="s">
        <v>55</v>
      </c>
      <c r="Y71" s="10" t="s">
        <v>37</v>
      </c>
      <c r="Z71" s="10" t="s">
        <v>55</v>
      </c>
    </row>
    <row r="72" spans="1:26" x14ac:dyDescent="0.3">
      <c r="A72" s="94"/>
      <c r="B72" s="2">
        <v>34</v>
      </c>
      <c r="C72" s="21" t="s">
        <v>185</v>
      </c>
      <c r="D72" s="21">
        <v>22425079</v>
      </c>
      <c r="E72" s="21" t="s">
        <v>35</v>
      </c>
      <c r="F72" s="21" t="s">
        <v>109</v>
      </c>
      <c r="G72" s="22">
        <f>O72/2</f>
        <v>39.92</v>
      </c>
      <c r="H72" s="10" t="s">
        <v>81</v>
      </c>
      <c r="I72" s="26"/>
      <c r="J72" s="10"/>
      <c r="K72" s="10"/>
      <c r="L72" s="10"/>
      <c r="M72" s="26"/>
      <c r="N72" s="10"/>
      <c r="O72" s="10">
        <v>79.84</v>
      </c>
      <c r="P72" s="10" t="s">
        <v>40</v>
      </c>
      <c r="Q72" s="10"/>
      <c r="R72" s="10"/>
      <c r="S72" s="10"/>
      <c r="T72" s="10"/>
      <c r="U72" s="10"/>
      <c r="V72" s="10"/>
      <c r="W72" s="10" t="s">
        <v>40</v>
      </c>
      <c r="X72" s="10"/>
      <c r="Y72" s="10" t="s">
        <v>37</v>
      </c>
      <c r="Z72" s="10"/>
    </row>
    <row r="74" spans="1:26" ht="39" x14ac:dyDescent="0.3">
      <c r="A74" s="95" t="s">
        <v>186</v>
      </c>
      <c r="B74" s="4">
        <v>1</v>
      </c>
      <c r="C74" s="39" t="s">
        <v>187</v>
      </c>
      <c r="D74" s="40" t="s">
        <v>188</v>
      </c>
      <c r="E74" s="41" t="s">
        <v>52</v>
      </c>
      <c r="F74" s="6" t="s">
        <v>189</v>
      </c>
      <c r="G74" s="3">
        <v>80</v>
      </c>
      <c r="H74" s="76" t="s">
        <v>37</v>
      </c>
      <c r="I74" s="24" t="s">
        <v>190</v>
      </c>
      <c r="J74" s="2">
        <v>160</v>
      </c>
      <c r="K74" s="2"/>
      <c r="L74" s="2"/>
      <c r="M74" s="77"/>
      <c r="N74" s="78"/>
      <c r="O74" s="30"/>
      <c r="P74" s="71" t="s">
        <v>39</v>
      </c>
      <c r="Q74" s="2"/>
      <c r="R74" s="2"/>
      <c r="S74" s="2"/>
      <c r="T74" s="2"/>
      <c r="U74" s="2"/>
      <c r="V74" s="2"/>
      <c r="W74" s="1" t="s">
        <v>40</v>
      </c>
      <c r="X74" s="4"/>
      <c r="Y74" s="4" t="s">
        <v>37</v>
      </c>
      <c r="Z74" s="2"/>
    </row>
    <row r="75" spans="1:26" ht="39" x14ac:dyDescent="0.3">
      <c r="A75" s="96"/>
      <c r="B75" s="4">
        <v>2</v>
      </c>
      <c r="C75" s="39" t="s">
        <v>195</v>
      </c>
      <c r="D75" s="40" t="s">
        <v>196</v>
      </c>
      <c r="E75" s="41" t="s">
        <v>52</v>
      </c>
      <c r="F75" s="6" t="s">
        <v>189</v>
      </c>
      <c r="G75" s="2">
        <v>53.75</v>
      </c>
      <c r="H75" s="76" t="s">
        <v>340</v>
      </c>
      <c r="I75" s="25" t="s">
        <v>197</v>
      </c>
      <c r="J75" s="2">
        <v>95</v>
      </c>
      <c r="K75" s="2"/>
      <c r="L75" s="2"/>
      <c r="M75" s="25" t="s">
        <v>339</v>
      </c>
      <c r="N75" s="2">
        <v>12.5</v>
      </c>
      <c r="O75" s="30"/>
      <c r="P75" s="71" t="s">
        <v>39</v>
      </c>
      <c r="Q75" s="2"/>
      <c r="R75" s="2"/>
      <c r="S75" s="2"/>
      <c r="T75" s="2"/>
      <c r="U75" s="2"/>
      <c r="V75" s="2"/>
      <c r="W75" s="1" t="s">
        <v>40</v>
      </c>
      <c r="X75" s="2"/>
      <c r="Y75" s="4" t="s">
        <v>37</v>
      </c>
      <c r="Z75" s="2"/>
    </row>
    <row r="76" spans="1:26" ht="39" x14ac:dyDescent="0.3">
      <c r="A76" s="96"/>
      <c r="B76" s="4">
        <v>3</v>
      </c>
      <c r="C76" s="39" t="s">
        <v>191</v>
      </c>
      <c r="D76" s="40" t="s">
        <v>192</v>
      </c>
      <c r="E76" s="41" t="s">
        <v>52</v>
      </c>
      <c r="F76" s="6" t="s">
        <v>193</v>
      </c>
      <c r="G76" s="2">
        <v>50</v>
      </c>
      <c r="H76" s="76" t="s">
        <v>37</v>
      </c>
      <c r="I76" s="25" t="s">
        <v>194</v>
      </c>
      <c r="J76" s="2">
        <v>100</v>
      </c>
      <c r="K76" s="2"/>
      <c r="L76" s="2"/>
      <c r="M76" s="25"/>
      <c r="N76" s="2"/>
      <c r="O76" s="2"/>
      <c r="P76" s="71" t="s">
        <v>39</v>
      </c>
      <c r="Q76" s="2"/>
      <c r="R76" s="2"/>
      <c r="S76" s="2"/>
      <c r="T76" s="2"/>
      <c r="U76" s="2"/>
      <c r="V76" s="2"/>
      <c r="W76" s="1" t="s">
        <v>40</v>
      </c>
      <c r="X76" s="2"/>
      <c r="Y76" s="4" t="s">
        <v>37</v>
      </c>
      <c r="Z76" s="2"/>
    </row>
    <row r="77" spans="1:26" ht="39" x14ac:dyDescent="0.3">
      <c r="A77" s="96"/>
      <c r="B77" s="4">
        <v>4</v>
      </c>
      <c r="C77" s="39" t="s">
        <v>202</v>
      </c>
      <c r="D77" s="40">
        <v>12225030</v>
      </c>
      <c r="E77" s="41" t="s">
        <v>52</v>
      </c>
      <c r="F77" s="6" t="s">
        <v>203</v>
      </c>
      <c r="G77" s="2">
        <v>45</v>
      </c>
      <c r="H77" s="76" t="s">
        <v>37</v>
      </c>
      <c r="I77" s="25" t="s">
        <v>204</v>
      </c>
      <c r="J77" s="2">
        <v>90</v>
      </c>
      <c r="K77" s="2"/>
      <c r="L77" s="2"/>
      <c r="M77" s="25"/>
      <c r="N77" s="2"/>
      <c r="O77" s="30"/>
      <c r="P77" s="71" t="s">
        <v>39</v>
      </c>
      <c r="Q77" s="2"/>
      <c r="R77" s="2"/>
      <c r="S77" s="2"/>
      <c r="T77" s="2"/>
      <c r="U77" s="2"/>
      <c r="V77" s="2"/>
      <c r="W77" s="1" t="s">
        <v>40</v>
      </c>
      <c r="X77" s="2"/>
      <c r="Y77" s="4" t="s">
        <v>37</v>
      </c>
      <c r="Z77" s="2"/>
    </row>
    <row r="78" spans="1:26" ht="39" x14ac:dyDescent="0.3">
      <c r="A78" s="96"/>
      <c r="B78" s="4">
        <v>5</v>
      </c>
      <c r="C78" s="42" t="s">
        <v>336</v>
      </c>
      <c r="D78" s="43" t="s">
        <v>198</v>
      </c>
      <c r="E78" s="41" t="s">
        <v>52</v>
      </c>
      <c r="F78" s="41" t="s">
        <v>199</v>
      </c>
      <c r="G78" s="2">
        <v>41</v>
      </c>
      <c r="H78" s="76" t="s">
        <v>37</v>
      </c>
      <c r="I78" s="25" t="s">
        <v>200</v>
      </c>
      <c r="J78" s="2">
        <v>80</v>
      </c>
      <c r="K78" s="2"/>
      <c r="L78" s="2"/>
      <c r="M78" s="25"/>
      <c r="N78" s="2"/>
      <c r="O78" s="2"/>
      <c r="P78" s="71" t="s">
        <v>39</v>
      </c>
      <c r="Q78" s="2"/>
      <c r="R78" s="2"/>
      <c r="S78" s="2"/>
      <c r="T78" s="2"/>
      <c r="U78" s="2" t="s">
        <v>201</v>
      </c>
      <c r="V78" s="2">
        <v>2</v>
      </c>
      <c r="W78" s="71" t="s">
        <v>39</v>
      </c>
      <c r="X78" s="2"/>
      <c r="Y78" s="4" t="s">
        <v>37</v>
      </c>
      <c r="Z78" s="2"/>
    </row>
    <row r="79" spans="1:26" ht="39" x14ac:dyDescent="0.3">
      <c r="A79" s="96"/>
      <c r="B79" s="4">
        <v>6</v>
      </c>
      <c r="C79" s="39" t="s">
        <v>205</v>
      </c>
      <c r="D79" s="40">
        <v>12025065</v>
      </c>
      <c r="E79" s="41" t="s">
        <v>52</v>
      </c>
      <c r="F79" s="6" t="s">
        <v>206</v>
      </c>
      <c r="G79" s="2">
        <v>40</v>
      </c>
      <c r="H79" s="76" t="s">
        <v>37</v>
      </c>
      <c r="I79" s="25" t="s">
        <v>207</v>
      </c>
      <c r="J79" s="2">
        <v>80</v>
      </c>
      <c r="K79" s="2"/>
      <c r="L79" s="2"/>
      <c r="M79" s="25"/>
      <c r="N79" s="2"/>
      <c r="O79" s="2"/>
      <c r="P79" s="71" t="s">
        <v>39</v>
      </c>
      <c r="Q79" s="2"/>
      <c r="R79" s="2"/>
      <c r="S79" s="2"/>
      <c r="T79" s="2"/>
      <c r="U79" s="2"/>
      <c r="V79" s="2"/>
      <c r="W79" s="1" t="s">
        <v>40</v>
      </c>
      <c r="X79" s="2"/>
      <c r="Y79" s="4" t="s">
        <v>37</v>
      </c>
      <c r="Z79" s="2"/>
    </row>
    <row r="80" spans="1:26" ht="39" x14ac:dyDescent="0.3">
      <c r="A80" s="96"/>
      <c r="B80" s="4">
        <v>7</v>
      </c>
      <c r="C80" s="39" t="s">
        <v>208</v>
      </c>
      <c r="D80" s="40">
        <v>12125029</v>
      </c>
      <c r="E80" s="41" t="s">
        <v>52</v>
      </c>
      <c r="F80" s="6" t="s">
        <v>189</v>
      </c>
      <c r="G80" s="2">
        <v>40</v>
      </c>
      <c r="H80" s="76" t="s">
        <v>37</v>
      </c>
      <c r="I80" s="25" t="s">
        <v>207</v>
      </c>
      <c r="J80" s="2">
        <v>80</v>
      </c>
      <c r="K80" s="2"/>
      <c r="L80" s="2"/>
      <c r="M80" s="25"/>
      <c r="N80" s="2"/>
      <c r="O80" s="30"/>
      <c r="P80" s="71" t="s">
        <v>39</v>
      </c>
      <c r="Q80" s="2"/>
      <c r="R80" s="2"/>
      <c r="S80" s="2"/>
      <c r="T80" s="2"/>
      <c r="U80" s="2"/>
      <c r="V80" s="2"/>
      <c r="W80" s="1" t="s">
        <v>40</v>
      </c>
      <c r="X80" s="2"/>
      <c r="Y80" s="4" t="s">
        <v>37</v>
      </c>
      <c r="Z80" s="2"/>
    </row>
    <row r="81" spans="1:26" ht="39" x14ac:dyDescent="0.3">
      <c r="A81" s="96"/>
      <c r="B81" s="4">
        <v>8</v>
      </c>
      <c r="C81" s="39" t="s">
        <v>209</v>
      </c>
      <c r="D81" s="40">
        <v>12225034</v>
      </c>
      <c r="E81" s="41" t="s">
        <v>52</v>
      </c>
      <c r="F81" s="6" t="s">
        <v>203</v>
      </c>
      <c r="G81" s="2">
        <v>40</v>
      </c>
      <c r="H81" s="76" t="s">
        <v>37</v>
      </c>
      <c r="I81" s="25" t="s">
        <v>194</v>
      </c>
      <c r="J81" s="2">
        <v>80</v>
      </c>
      <c r="K81" s="2"/>
      <c r="L81" s="2"/>
      <c r="M81" s="25"/>
      <c r="N81" s="2"/>
      <c r="O81" s="30"/>
      <c r="P81" s="71" t="s">
        <v>39</v>
      </c>
      <c r="Q81" s="2"/>
      <c r="R81" s="2"/>
      <c r="S81" s="2"/>
      <c r="T81" s="2"/>
      <c r="U81" s="2"/>
      <c r="V81" s="2"/>
      <c r="W81" s="1" t="s">
        <v>40</v>
      </c>
      <c r="X81" s="2"/>
      <c r="Y81" s="4" t="s">
        <v>37</v>
      </c>
      <c r="Z81" s="2"/>
    </row>
    <row r="82" spans="1:26" ht="39" x14ac:dyDescent="0.3">
      <c r="A82" s="96"/>
      <c r="B82" s="4">
        <v>9</v>
      </c>
      <c r="C82" s="39" t="s">
        <v>210</v>
      </c>
      <c r="D82" s="40">
        <v>12025090</v>
      </c>
      <c r="E82" s="41" t="s">
        <v>52</v>
      </c>
      <c r="F82" s="6" t="s">
        <v>206</v>
      </c>
      <c r="G82" s="2">
        <v>35</v>
      </c>
      <c r="H82" s="76" t="s">
        <v>37</v>
      </c>
      <c r="I82" s="25" t="s">
        <v>211</v>
      </c>
      <c r="J82" s="2">
        <v>70</v>
      </c>
      <c r="K82" s="2"/>
      <c r="L82" s="2"/>
      <c r="M82" s="25"/>
      <c r="N82" s="2"/>
      <c r="O82" s="2"/>
      <c r="P82" s="71" t="s">
        <v>39</v>
      </c>
      <c r="Q82" s="2"/>
      <c r="R82" s="2"/>
      <c r="S82" s="2"/>
      <c r="T82" s="2"/>
      <c r="U82" s="2"/>
      <c r="V82" s="2"/>
      <c r="W82" s="1" t="s">
        <v>40</v>
      </c>
      <c r="X82" s="2"/>
      <c r="Y82" s="4" t="s">
        <v>37</v>
      </c>
      <c r="Z82" s="2"/>
    </row>
    <row r="83" spans="1:26" ht="39" x14ac:dyDescent="0.3">
      <c r="A83" s="96"/>
      <c r="B83" s="4">
        <v>10</v>
      </c>
      <c r="C83" s="39" t="s">
        <v>349</v>
      </c>
      <c r="D83" s="40">
        <v>12125108</v>
      </c>
      <c r="E83" s="41" t="s">
        <v>52</v>
      </c>
      <c r="F83" s="6" t="s">
        <v>189</v>
      </c>
      <c r="G83" s="2">
        <v>30</v>
      </c>
      <c r="H83" s="76" t="s">
        <v>37</v>
      </c>
      <c r="I83" s="25" t="s">
        <v>212</v>
      </c>
      <c r="J83" s="2">
        <v>60</v>
      </c>
      <c r="K83" s="2"/>
      <c r="L83" s="2"/>
      <c r="M83" s="25"/>
      <c r="N83" s="2"/>
      <c r="O83" s="2"/>
      <c r="P83" s="71" t="s">
        <v>39</v>
      </c>
      <c r="Q83" s="2"/>
      <c r="R83" s="2"/>
      <c r="S83" s="2"/>
      <c r="T83" s="2"/>
      <c r="U83" s="2"/>
      <c r="V83" s="2"/>
      <c r="W83" s="1" t="s">
        <v>40</v>
      </c>
      <c r="X83" s="2"/>
      <c r="Y83" s="4" t="s">
        <v>37</v>
      </c>
      <c r="Z83" s="2"/>
    </row>
    <row r="84" spans="1:26" ht="39" x14ac:dyDescent="0.3">
      <c r="A84" s="96"/>
      <c r="B84" s="4">
        <v>11</v>
      </c>
      <c r="C84" s="39" t="s">
        <v>213</v>
      </c>
      <c r="D84" s="40">
        <v>12225035</v>
      </c>
      <c r="E84" s="41" t="s">
        <v>52</v>
      </c>
      <c r="F84" s="6" t="s">
        <v>203</v>
      </c>
      <c r="G84" s="2">
        <v>30</v>
      </c>
      <c r="H84" s="76" t="s">
        <v>37</v>
      </c>
      <c r="I84" s="25" t="s">
        <v>212</v>
      </c>
      <c r="J84" s="2">
        <v>60</v>
      </c>
      <c r="K84" s="2"/>
      <c r="L84" s="2"/>
      <c r="M84" s="25"/>
      <c r="N84" s="2"/>
      <c r="O84" s="30"/>
      <c r="P84" s="71" t="s">
        <v>39</v>
      </c>
      <c r="Q84" s="2"/>
      <c r="R84" s="2"/>
      <c r="S84" s="2"/>
      <c r="T84" s="2"/>
      <c r="U84" s="2"/>
      <c r="V84" s="2"/>
      <c r="W84" s="1" t="s">
        <v>40</v>
      </c>
      <c r="X84" s="2"/>
      <c r="Y84" s="4" t="s">
        <v>37</v>
      </c>
      <c r="Z84" s="2"/>
    </row>
    <row r="85" spans="1:26" ht="39" x14ac:dyDescent="0.3">
      <c r="A85" s="96"/>
      <c r="B85" s="4">
        <v>12</v>
      </c>
      <c r="C85" s="39" t="s">
        <v>214</v>
      </c>
      <c r="D85" s="40">
        <v>12325120</v>
      </c>
      <c r="E85" s="41" t="s">
        <v>52</v>
      </c>
      <c r="F85" s="6" t="s">
        <v>215</v>
      </c>
      <c r="G85" s="2">
        <v>21.25</v>
      </c>
      <c r="H85" s="76" t="s">
        <v>37</v>
      </c>
      <c r="I85" s="25" t="s">
        <v>207</v>
      </c>
      <c r="J85" s="2">
        <v>40</v>
      </c>
      <c r="K85" s="2"/>
      <c r="L85" s="2"/>
      <c r="M85" s="25"/>
      <c r="N85" s="2"/>
      <c r="O85" s="30"/>
      <c r="P85" s="71" t="s">
        <v>39</v>
      </c>
      <c r="Q85" s="2" t="s">
        <v>216</v>
      </c>
      <c r="R85" s="2">
        <v>0</v>
      </c>
      <c r="S85" s="2"/>
      <c r="T85" s="2"/>
      <c r="U85" s="2"/>
      <c r="V85" s="2"/>
      <c r="W85" s="71" t="s">
        <v>39</v>
      </c>
      <c r="X85" s="2"/>
      <c r="Y85" s="4" t="s">
        <v>37</v>
      </c>
      <c r="Z85" s="2" t="s">
        <v>217</v>
      </c>
    </row>
    <row r="86" spans="1:26" ht="78" x14ac:dyDescent="0.3">
      <c r="A86" s="96"/>
      <c r="B86" s="4">
        <v>13</v>
      </c>
      <c r="C86" s="39" t="s">
        <v>218</v>
      </c>
      <c r="D86" s="40">
        <v>12225098</v>
      </c>
      <c r="E86" s="41" t="s">
        <v>52</v>
      </c>
      <c r="F86" s="6" t="s">
        <v>203</v>
      </c>
      <c r="G86" s="2">
        <v>20.25</v>
      </c>
      <c r="H86" s="76" t="s">
        <v>37</v>
      </c>
      <c r="I86" s="25" t="s">
        <v>219</v>
      </c>
      <c r="J86" s="2">
        <v>40</v>
      </c>
      <c r="K86" s="2"/>
      <c r="L86" s="2"/>
      <c r="M86" s="25"/>
      <c r="N86" s="2"/>
      <c r="O86" s="30"/>
      <c r="P86" s="71" t="s">
        <v>39</v>
      </c>
      <c r="Q86" s="2" t="s">
        <v>220</v>
      </c>
      <c r="R86" s="2">
        <v>0</v>
      </c>
      <c r="S86" s="2"/>
      <c r="T86" s="2"/>
      <c r="U86" s="2"/>
      <c r="V86" s="2"/>
      <c r="W86" s="71" t="s">
        <v>39</v>
      </c>
      <c r="X86" s="2"/>
      <c r="Y86" s="4" t="s">
        <v>37</v>
      </c>
      <c r="Z86" s="2" t="s">
        <v>221</v>
      </c>
    </row>
    <row r="87" spans="1:26" ht="39" x14ac:dyDescent="0.3">
      <c r="A87" s="96"/>
      <c r="B87" s="4">
        <v>14</v>
      </c>
      <c r="C87" s="2" t="s">
        <v>222</v>
      </c>
      <c r="D87" s="44">
        <v>11725008</v>
      </c>
      <c r="E87" s="41" t="s">
        <v>52</v>
      </c>
      <c r="F87" s="6" t="s">
        <v>223</v>
      </c>
      <c r="G87" s="2">
        <v>20</v>
      </c>
      <c r="H87" s="76" t="s">
        <v>37</v>
      </c>
      <c r="I87" s="25" t="s">
        <v>47</v>
      </c>
      <c r="J87" s="2">
        <v>40</v>
      </c>
      <c r="K87" s="2"/>
      <c r="L87" s="2"/>
      <c r="M87" s="2"/>
      <c r="N87" s="2"/>
      <c r="O87" s="2"/>
      <c r="P87" s="71" t="s">
        <v>39</v>
      </c>
      <c r="Q87" s="2"/>
      <c r="R87" s="2"/>
      <c r="S87" s="2"/>
      <c r="T87" s="2"/>
      <c r="U87" s="2"/>
      <c r="V87" s="2"/>
      <c r="W87" s="1" t="s">
        <v>40</v>
      </c>
      <c r="X87" s="2"/>
      <c r="Y87" s="4" t="s">
        <v>37</v>
      </c>
      <c r="Z87" s="2"/>
    </row>
    <row r="88" spans="1:26" ht="39" x14ac:dyDescent="0.3">
      <c r="A88" s="96"/>
      <c r="B88" s="4">
        <v>15</v>
      </c>
      <c r="C88" s="39" t="s">
        <v>224</v>
      </c>
      <c r="D88" s="40">
        <v>12125083</v>
      </c>
      <c r="E88" s="41" t="s">
        <v>52</v>
      </c>
      <c r="F88" s="6" t="s">
        <v>189</v>
      </c>
      <c r="G88" s="2">
        <v>20</v>
      </c>
      <c r="H88" s="76" t="s">
        <v>37</v>
      </c>
      <c r="I88" s="25" t="s">
        <v>212</v>
      </c>
      <c r="J88" s="2">
        <v>40</v>
      </c>
      <c r="K88" s="2"/>
      <c r="L88" s="2"/>
      <c r="M88" s="25"/>
      <c r="N88" s="2"/>
      <c r="O88" s="30"/>
      <c r="P88" s="71" t="s">
        <v>39</v>
      </c>
      <c r="Q88" s="2"/>
      <c r="R88" s="2"/>
      <c r="S88" s="2"/>
      <c r="T88" s="2"/>
      <c r="U88" s="2"/>
      <c r="V88" s="2"/>
      <c r="W88" s="1" t="s">
        <v>40</v>
      </c>
      <c r="X88" s="2"/>
      <c r="Y88" s="4" t="s">
        <v>37</v>
      </c>
      <c r="Z88" s="2"/>
    </row>
    <row r="89" spans="1:26" ht="39" x14ac:dyDescent="0.3">
      <c r="A89" s="96"/>
      <c r="B89" s="4">
        <v>16</v>
      </c>
      <c r="C89" s="39" t="s">
        <v>225</v>
      </c>
      <c r="D89" s="40" t="s">
        <v>226</v>
      </c>
      <c r="E89" s="41" t="s">
        <v>52</v>
      </c>
      <c r="F89" s="6" t="s">
        <v>189</v>
      </c>
      <c r="G89" s="2">
        <v>20</v>
      </c>
      <c r="H89" s="76" t="s">
        <v>37</v>
      </c>
      <c r="I89" s="25" t="s">
        <v>219</v>
      </c>
      <c r="J89" s="2">
        <v>40</v>
      </c>
      <c r="K89" s="2"/>
      <c r="L89" s="2"/>
      <c r="M89" s="25"/>
      <c r="N89" s="2"/>
      <c r="O89" s="30"/>
      <c r="P89" s="71" t="s">
        <v>39</v>
      </c>
      <c r="Q89" s="2"/>
      <c r="R89" s="2"/>
      <c r="S89" s="2"/>
      <c r="T89" s="2"/>
      <c r="U89" s="2"/>
      <c r="V89" s="2"/>
      <c r="W89" s="1" t="s">
        <v>40</v>
      </c>
      <c r="X89" s="2"/>
      <c r="Y89" s="4" t="s">
        <v>37</v>
      </c>
      <c r="Z89" s="2"/>
    </row>
    <row r="90" spans="1:26" ht="39" x14ac:dyDescent="0.3">
      <c r="A90" s="96"/>
      <c r="B90" s="4">
        <v>17</v>
      </c>
      <c r="C90" s="45" t="s">
        <v>350</v>
      </c>
      <c r="D90" s="40" t="s">
        <v>227</v>
      </c>
      <c r="E90" s="41" t="s">
        <v>52</v>
      </c>
      <c r="F90" s="6" t="s">
        <v>189</v>
      </c>
      <c r="G90" s="2">
        <v>20</v>
      </c>
      <c r="H90" s="76" t="s">
        <v>37</v>
      </c>
      <c r="I90" s="25" t="s">
        <v>228</v>
      </c>
      <c r="J90" s="2">
        <v>40</v>
      </c>
      <c r="K90" s="2"/>
      <c r="L90" s="2"/>
      <c r="M90" s="25"/>
      <c r="N90" s="2"/>
      <c r="O90" s="30"/>
      <c r="P90" s="71" t="s">
        <v>39</v>
      </c>
      <c r="Q90" s="2"/>
      <c r="R90" s="2"/>
      <c r="S90" s="2"/>
      <c r="T90" s="2"/>
      <c r="U90" s="2"/>
      <c r="V90" s="2"/>
      <c r="W90" s="1" t="s">
        <v>40</v>
      </c>
      <c r="X90" s="2"/>
      <c r="Y90" s="4" t="s">
        <v>37</v>
      </c>
      <c r="Z90" s="2"/>
    </row>
    <row r="91" spans="1:26" ht="39" x14ac:dyDescent="0.3">
      <c r="A91" s="96"/>
      <c r="B91" s="4">
        <v>18</v>
      </c>
      <c r="C91" s="39" t="s">
        <v>229</v>
      </c>
      <c r="D91" s="40">
        <v>12225066</v>
      </c>
      <c r="E91" s="41" t="s">
        <v>52</v>
      </c>
      <c r="F91" s="6" t="s">
        <v>203</v>
      </c>
      <c r="G91" s="2">
        <v>20</v>
      </c>
      <c r="H91" s="76" t="s">
        <v>37</v>
      </c>
      <c r="I91" s="25" t="s">
        <v>47</v>
      </c>
      <c r="J91" s="2">
        <v>40</v>
      </c>
      <c r="K91" s="2"/>
      <c r="L91" s="2"/>
      <c r="M91" s="25"/>
      <c r="N91" s="2"/>
      <c r="O91" s="30"/>
      <c r="P91" s="71" t="s">
        <v>39</v>
      </c>
      <c r="Q91" s="2"/>
      <c r="R91" s="2"/>
      <c r="S91" s="2"/>
      <c r="T91" s="2"/>
      <c r="U91" s="2"/>
      <c r="V91" s="2"/>
      <c r="W91" s="1" t="s">
        <v>40</v>
      </c>
      <c r="X91" s="2"/>
      <c r="Y91" s="4" t="s">
        <v>37</v>
      </c>
      <c r="Z91" s="2"/>
    </row>
    <row r="92" spans="1:26" ht="39" x14ac:dyDescent="0.3">
      <c r="A92" s="96"/>
      <c r="B92" s="4">
        <v>19</v>
      </c>
      <c r="C92" s="39" t="s">
        <v>230</v>
      </c>
      <c r="D92" s="40">
        <v>12325111</v>
      </c>
      <c r="E92" s="41" t="s">
        <v>52</v>
      </c>
      <c r="F92" s="6" t="s">
        <v>215</v>
      </c>
      <c r="G92" s="2">
        <v>6</v>
      </c>
      <c r="H92" s="76" t="s">
        <v>37</v>
      </c>
      <c r="I92" s="25" t="s">
        <v>231</v>
      </c>
      <c r="J92" s="2">
        <v>4</v>
      </c>
      <c r="K92" s="2"/>
      <c r="L92" s="2"/>
      <c r="M92" s="25"/>
      <c r="N92" s="2"/>
      <c r="O92" s="30"/>
      <c r="P92" s="71" t="s">
        <v>39</v>
      </c>
      <c r="Q92" s="2" t="s">
        <v>216</v>
      </c>
      <c r="R92" s="2">
        <v>0</v>
      </c>
      <c r="S92" s="2" t="s">
        <v>232</v>
      </c>
      <c r="T92" s="2">
        <v>0</v>
      </c>
      <c r="U92" s="2" t="s">
        <v>233</v>
      </c>
      <c r="V92" s="2">
        <v>4</v>
      </c>
      <c r="W92" s="71" t="s">
        <v>39</v>
      </c>
      <c r="X92" s="2" t="s">
        <v>234</v>
      </c>
      <c r="Y92" s="4" t="s">
        <v>37</v>
      </c>
      <c r="Z92" s="2" t="s">
        <v>235</v>
      </c>
    </row>
    <row r="93" spans="1:26" ht="156" x14ac:dyDescent="0.3">
      <c r="A93" s="96"/>
      <c r="B93" s="4">
        <v>20</v>
      </c>
      <c r="C93" s="39" t="s">
        <v>236</v>
      </c>
      <c r="D93" s="40">
        <v>12325030</v>
      </c>
      <c r="E93" s="41" t="s">
        <v>52</v>
      </c>
      <c r="F93" s="6" t="s">
        <v>215</v>
      </c>
      <c r="G93" s="2">
        <v>4.25</v>
      </c>
      <c r="H93" s="76" t="s">
        <v>37</v>
      </c>
      <c r="I93" s="25"/>
      <c r="J93" s="2"/>
      <c r="K93" s="2"/>
      <c r="L93" s="2"/>
      <c r="M93" s="25"/>
      <c r="N93" s="2"/>
      <c r="O93" s="30"/>
      <c r="P93" s="23" t="s">
        <v>40</v>
      </c>
      <c r="Q93" s="2" t="s">
        <v>237</v>
      </c>
      <c r="R93" s="2">
        <v>0</v>
      </c>
      <c r="S93" s="2"/>
      <c r="T93" s="2"/>
      <c r="U93" s="2" t="s">
        <v>238</v>
      </c>
      <c r="V93" s="2">
        <v>4</v>
      </c>
      <c r="W93" s="71" t="s">
        <v>39</v>
      </c>
      <c r="X93" s="2" t="s">
        <v>234</v>
      </c>
      <c r="Y93" s="4" t="s">
        <v>37</v>
      </c>
      <c r="Z93" s="2" t="s">
        <v>239</v>
      </c>
    </row>
    <row r="94" spans="1:26" ht="169" x14ac:dyDescent="0.3">
      <c r="A94" s="96"/>
      <c r="B94" s="4">
        <v>21</v>
      </c>
      <c r="C94" s="39" t="s">
        <v>240</v>
      </c>
      <c r="D94" s="40">
        <v>12325051</v>
      </c>
      <c r="E94" s="41" t="s">
        <v>52</v>
      </c>
      <c r="F94" s="6" t="s">
        <v>215</v>
      </c>
      <c r="G94" s="2">
        <v>3.5</v>
      </c>
      <c r="H94" s="76" t="s">
        <v>37</v>
      </c>
      <c r="I94" s="25"/>
      <c r="J94" s="2"/>
      <c r="K94" s="2"/>
      <c r="L94" s="2"/>
      <c r="M94" s="25"/>
      <c r="N94" s="2"/>
      <c r="O94" s="30"/>
      <c r="P94" s="23" t="s">
        <v>40</v>
      </c>
      <c r="Q94" s="2"/>
      <c r="R94" s="2"/>
      <c r="S94" s="2"/>
      <c r="T94" s="2"/>
      <c r="U94" s="2" t="s">
        <v>241</v>
      </c>
      <c r="V94" s="2">
        <v>2</v>
      </c>
      <c r="W94" s="79" t="s">
        <v>39</v>
      </c>
      <c r="X94" s="2" t="s">
        <v>234</v>
      </c>
      <c r="Y94" s="4" t="s">
        <v>37</v>
      </c>
      <c r="Z94" s="2" t="s">
        <v>242</v>
      </c>
    </row>
    <row r="95" spans="1:26" ht="39" x14ac:dyDescent="0.3">
      <c r="A95" s="96"/>
      <c r="B95" s="4">
        <v>22</v>
      </c>
      <c r="C95" s="39" t="s">
        <v>243</v>
      </c>
      <c r="D95" s="40">
        <v>12425020</v>
      </c>
      <c r="E95" s="41" t="s">
        <v>52</v>
      </c>
      <c r="F95" s="41" t="s">
        <v>122</v>
      </c>
      <c r="G95" s="2">
        <v>3</v>
      </c>
      <c r="H95" s="76" t="s">
        <v>331</v>
      </c>
      <c r="I95" s="25"/>
      <c r="J95" s="2"/>
      <c r="K95" s="2"/>
      <c r="L95" s="2"/>
      <c r="M95" s="25"/>
      <c r="N95" s="2"/>
      <c r="O95" s="30"/>
      <c r="P95" s="23" t="s">
        <v>40</v>
      </c>
      <c r="Q95" s="2"/>
      <c r="R95" s="2"/>
      <c r="S95" s="2"/>
      <c r="T95" s="2"/>
      <c r="U95" s="2" t="s">
        <v>244</v>
      </c>
      <c r="V95" s="2">
        <v>6</v>
      </c>
      <c r="W95" s="79" t="s">
        <v>39</v>
      </c>
      <c r="X95" s="2"/>
      <c r="Y95" s="4" t="s">
        <v>37</v>
      </c>
      <c r="Z95" s="2"/>
    </row>
    <row r="96" spans="1:26" ht="39" x14ac:dyDescent="0.3">
      <c r="A96" s="96"/>
      <c r="B96" s="4">
        <v>23</v>
      </c>
      <c r="C96" s="46" t="s">
        <v>245</v>
      </c>
      <c r="D96" s="40">
        <v>12325058</v>
      </c>
      <c r="E96" s="41" t="s">
        <v>52</v>
      </c>
      <c r="F96" s="6" t="s">
        <v>215</v>
      </c>
      <c r="G96" s="2">
        <v>2</v>
      </c>
      <c r="H96" s="4" t="s">
        <v>81</v>
      </c>
      <c r="I96" s="25"/>
      <c r="J96" s="2"/>
      <c r="K96" s="2"/>
      <c r="L96" s="2"/>
      <c r="M96" s="25"/>
      <c r="N96" s="2"/>
      <c r="O96" s="30"/>
      <c r="P96" s="23" t="s">
        <v>40</v>
      </c>
      <c r="Q96" s="2"/>
      <c r="R96" s="2"/>
      <c r="S96" s="2"/>
      <c r="T96" s="2"/>
      <c r="U96" s="2" t="s">
        <v>246</v>
      </c>
      <c r="V96" s="2">
        <v>2</v>
      </c>
      <c r="W96" s="79" t="s">
        <v>39</v>
      </c>
      <c r="X96" s="2"/>
      <c r="Y96" s="4" t="s">
        <v>37</v>
      </c>
      <c r="Z96" s="2" t="s">
        <v>247</v>
      </c>
    </row>
    <row r="97" spans="1:26" ht="39" x14ac:dyDescent="0.3">
      <c r="A97" s="96"/>
      <c r="B97" s="4">
        <v>24</v>
      </c>
      <c r="C97" s="39" t="s">
        <v>351</v>
      </c>
      <c r="D97" s="40">
        <v>12225075</v>
      </c>
      <c r="E97" s="41" t="s">
        <v>52</v>
      </c>
      <c r="F97" s="6" t="s">
        <v>203</v>
      </c>
      <c r="G97" s="2">
        <v>1.75</v>
      </c>
      <c r="H97" s="4" t="s">
        <v>81</v>
      </c>
      <c r="I97" s="25"/>
      <c r="J97" s="2"/>
      <c r="K97" s="2"/>
      <c r="L97" s="2"/>
      <c r="M97" s="25"/>
      <c r="N97" s="2"/>
      <c r="O97" s="30"/>
      <c r="P97" s="23" t="s">
        <v>40</v>
      </c>
      <c r="Q97" s="2" t="s">
        <v>248</v>
      </c>
      <c r="R97" s="2">
        <v>0</v>
      </c>
      <c r="S97" s="2"/>
      <c r="T97" s="2"/>
      <c r="U97" s="2" t="s">
        <v>249</v>
      </c>
      <c r="V97" s="2">
        <v>2</v>
      </c>
      <c r="W97" s="79" t="s">
        <v>39</v>
      </c>
      <c r="X97" s="2"/>
      <c r="Y97" s="4" t="s">
        <v>37</v>
      </c>
      <c r="Z97" s="2" t="s">
        <v>250</v>
      </c>
    </row>
    <row r="98" spans="1:26" ht="39" x14ac:dyDescent="0.3">
      <c r="A98" s="96"/>
      <c r="B98" s="4">
        <v>25</v>
      </c>
      <c r="C98" s="39" t="s">
        <v>251</v>
      </c>
      <c r="D98" s="40">
        <v>12325039</v>
      </c>
      <c r="E98" s="41" t="s">
        <v>52</v>
      </c>
      <c r="F98" s="6" t="s">
        <v>215</v>
      </c>
      <c r="G98" s="2">
        <v>1.5</v>
      </c>
      <c r="H98" s="4" t="s">
        <v>81</v>
      </c>
      <c r="I98" s="25"/>
      <c r="J98" s="2"/>
      <c r="K98" s="2"/>
      <c r="L98" s="2"/>
      <c r="M98" s="25"/>
      <c r="N98" s="2"/>
      <c r="O98" s="30"/>
      <c r="P98" s="23" t="s">
        <v>40</v>
      </c>
      <c r="Q98" s="2"/>
      <c r="R98" s="2"/>
      <c r="S98" s="2"/>
      <c r="T98" s="2"/>
      <c r="U98" s="2" t="s">
        <v>252</v>
      </c>
      <c r="V98" s="2">
        <v>3</v>
      </c>
      <c r="W98" s="79" t="s">
        <v>39</v>
      </c>
      <c r="X98" s="2"/>
      <c r="Y98" s="4" t="s">
        <v>37</v>
      </c>
      <c r="Z98" s="2"/>
    </row>
    <row r="99" spans="1:26" ht="78" x14ac:dyDescent="0.3">
      <c r="A99" s="96"/>
      <c r="B99" s="4">
        <v>26</v>
      </c>
      <c r="C99" s="39" t="s">
        <v>253</v>
      </c>
      <c r="D99" s="40">
        <v>12225094</v>
      </c>
      <c r="E99" s="41" t="s">
        <v>52</v>
      </c>
      <c r="F99" s="6" t="s">
        <v>203</v>
      </c>
      <c r="G99" s="2">
        <v>1.25</v>
      </c>
      <c r="H99" s="4" t="s">
        <v>81</v>
      </c>
      <c r="I99" s="25"/>
      <c r="J99" s="2">
        <v>0</v>
      </c>
      <c r="K99" s="2"/>
      <c r="L99" s="2">
        <v>0</v>
      </c>
      <c r="M99" s="25"/>
      <c r="N99" s="2">
        <v>0</v>
      </c>
      <c r="O99" s="30">
        <v>0</v>
      </c>
      <c r="P99" s="23" t="s">
        <v>40</v>
      </c>
      <c r="Q99" s="2" t="s">
        <v>254</v>
      </c>
      <c r="R99" s="2">
        <v>0</v>
      </c>
      <c r="S99" s="2" t="s">
        <v>255</v>
      </c>
      <c r="T99" s="2">
        <v>0</v>
      </c>
      <c r="U99" s="2" t="s">
        <v>256</v>
      </c>
      <c r="V99" s="2">
        <v>2</v>
      </c>
      <c r="W99" s="79" t="s">
        <v>39</v>
      </c>
      <c r="X99" s="2" t="s">
        <v>234</v>
      </c>
      <c r="Y99" s="4" t="s">
        <v>37</v>
      </c>
      <c r="Z99" s="2" t="s">
        <v>257</v>
      </c>
    </row>
    <row r="100" spans="1:26" ht="39" x14ac:dyDescent="0.3">
      <c r="A100" s="96"/>
      <c r="B100" s="4">
        <v>27</v>
      </c>
      <c r="C100" s="39" t="s">
        <v>258</v>
      </c>
      <c r="D100" s="40">
        <v>12325057</v>
      </c>
      <c r="E100" s="41" t="s">
        <v>52</v>
      </c>
      <c r="F100" s="6" t="s">
        <v>215</v>
      </c>
      <c r="G100" s="2">
        <v>1</v>
      </c>
      <c r="H100" s="4" t="s">
        <v>81</v>
      </c>
      <c r="I100" s="25"/>
      <c r="J100" s="2"/>
      <c r="K100" s="2"/>
      <c r="L100" s="2"/>
      <c r="M100" s="25"/>
      <c r="N100" s="2"/>
      <c r="O100" s="30"/>
      <c r="P100" s="23" t="s">
        <v>40</v>
      </c>
      <c r="Q100" s="2"/>
      <c r="R100" s="2"/>
      <c r="S100" s="2"/>
      <c r="T100" s="2"/>
      <c r="U100" s="2" t="s">
        <v>259</v>
      </c>
      <c r="V100" s="2">
        <v>2</v>
      </c>
      <c r="W100" s="79" t="s">
        <v>39</v>
      </c>
      <c r="X100" s="2" t="s">
        <v>234</v>
      </c>
      <c r="Y100" s="4" t="s">
        <v>37</v>
      </c>
      <c r="Z100" s="2"/>
    </row>
    <row r="101" spans="1:26" ht="39" x14ac:dyDescent="0.3">
      <c r="A101" s="96"/>
      <c r="B101" s="4">
        <v>28</v>
      </c>
      <c r="C101" s="39" t="s">
        <v>260</v>
      </c>
      <c r="D101" s="40">
        <v>12325110</v>
      </c>
      <c r="E101" s="41" t="s">
        <v>52</v>
      </c>
      <c r="F101" s="6" t="s">
        <v>215</v>
      </c>
      <c r="G101" s="2">
        <v>1</v>
      </c>
      <c r="H101" s="4" t="s">
        <v>81</v>
      </c>
      <c r="I101" s="25"/>
      <c r="J101" s="2"/>
      <c r="K101" s="2"/>
      <c r="L101" s="2"/>
      <c r="M101" s="25"/>
      <c r="N101" s="2"/>
      <c r="O101" s="30"/>
      <c r="P101" s="23" t="s">
        <v>40</v>
      </c>
      <c r="Q101" s="2" t="s">
        <v>216</v>
      </c>
      <c r="R101" s="2">
        <v>0</v>
      </c>
      <c r="S101" s="2"/>
      <c r="T101" s="2"/>
      <c r="U101" s="2" t="s">
        <v>261</v>
      </c>
      <c r="V101" s="2">
        <v>2</v>
      </c>
      <c r="W101" s="79" t="s">
        <v>39</v>
      </c>
      <c r="X101" s="2"/>
      <c r="Y101" s="4" t="s">
        <v>37</v>
      </c>
      <c r="Z101" s="2"/>
    </row>
    <row r="102" spans="1:26" ht="39" x14ac:dyDescent="0.3">
      <c r="A102" s="96"/>
      <c r="B102" s="4">
        <v>29</v>
      </c>
      <c r="C102" s="39" t="s">
        <v>262</v>
      </c>
      <c r="D102" s="40">
        <v>12425088</v>
      </c>
      <c r="E102" s="41" t="s">
        <v>52</v>
      </c>
      <c r="F102" s="41" t="s">
        <v>122</v>
      </c>
      <c r="G102" s="2">
        <v>0.5</v>
      </c>
      <c r="H102" s="4" t="s">
        <v>81</v>
      </c>
      <c r="I102" s="50"/>
      <c r="J102" s="1"/>
      <c r="K102" s="1"/>
      <c r="L102" s="1"/>
      <c r="M102" s="50"/>
      <c r="N102" s="1"/>
      <c r="O102" s="51"/>
      <c r="P102" s="23" t="s">
        <v>40</v>
      </c>
      <c r="Q102" s="1"/>
      <c r="R102" s="1"/>
      <c r="S102" s="1"/>
      <c r="T102" s="1"/>
      <c r="U102" s="1"/>
      <c r="V102" s="1"/>
      <c r="W102" s="1" t="s">
        <v>40</v>
      </c>
      <c r="X102" s="2"/>
      <c r="Y102" s="4" t="s">
        <v>37</v>
      </c>
      <c r="Z102" s="2" t="s">
        <v>263</v>
      </c>
    </row>
    <row r="103" spans="1:26" ht="39" x14ac:dyDescent="0.3">
      <c r="A103" s="96"/>
      <c r="B103" s="4">
        <v>30</v>
      </c>
      <c r="C103" s="39" t="s">
        <v>337</v>
      </c>
      <c r="D103" s="89">
        <v>12325091</v>
      </c>
      <c r="E103" s="41" t="s">
        <v>52</v>
      </c>
      <c r="F103" s="6" t="s">
        <v>215</v>
      </c>
      <c r="G103" s="2">
        <v>0</v>
      </c>
      <c r="H103" s="4" t="s">
        <v>81</v>
      </c>
      <c r="I103" s="25"/>
      <c r="J103" s="2"/>
      <c r="K103" s="2"/>
      <c r="L103" s="2"/>
      <c r="M103" s="25"/>
      <c r="N103" s="2"/>
      <c r="O103" s="30"/>
      <c r="P103" s="23" t="s">
        <v>40</v>
      </c>
      <c r="Q103" s="2"/>
      <c r="R103" s="2"/>
      <c r="S103" s="2"/>
      <c r="T103" s="2"/>
      <c r="U103" s="2"/>
      <c r="V103" s="2"/>
      <c r="W103" s="1" t="s">
        <v>40</v>
      </c>
      <c r="X103" s="2"/>
      <c r="Y103" s="4" t="s">
        <v>37</v>
      </c>
      <c r="Z103" s="2"/>
    </row>
    <row r="104" spans="1:26" ht="39" x14ac:dyDescent="0.3">
      <c r="A104" s="96"/>
      <c r="B104" s="4">
        <v>31</v>
      </c>
      <c r="C104" s="39" t="s">
        <v>264</v>
      </c>
      <c r="D104" s="40">
        <v>11725020</v>
      </c>
      <c r="E104" s="41" t="s">
        <v>52</v>
      </c>
      <c r="F104" s="6" t="s">
        <v>223</v>
      </c>
      <c r="G104" s="2">
        <v>0</v>
      </c>
      <c r="H104" s="4" t="s">
        <v>81</v>
      </c>
      <c r="I104" s="25"/>
      <c r="J104" s="2"/>
      <c r="K104" s="2"/>
      <c r="L104" s="2"/>
      <c r="M104" s="25"/>
      <c r="N104" s="2"/>
      <c r="O104" s="2"/>
      <c r="P104" s="23" t="s">
        <v>40</v>
      </c>
      <c r="Q104" s="2"/>
      <c r="R104" s="2"/>
      <c r="S104" s="2"/>
      <c r="T104" s="2"/>
      <c r="U104" s="2"/>
      <c r="V104" s="2"/>
      <c r="W104" s="23" t="s">
        <v>40</v>
      </c>
      <c r="X104" s="2"/>
      <c r="Y104" s="4" t="s">
        <v>37</v>
      </c>
      <c r="Z104" s="2"/>
    </row>
    <row r="105" spans="1:26" ht="39" x14ac:dyDescent="0.3">
      <c r="A105" s="96"/>
      <c r="B105" s="4">
        <v>32</v>
      </c>
      <c r="C105" s="39" t="s">
        <v>265</v>
      </c>
      <c r="D105" s="40">
        <v>11825012</v>
      </c>
      <c r="E105" s="41" t="s">
        <v>52</v>
      </c>
      <c r="F105" s="6" t="s">
        <v>266</v>
      </c>
      <c r="G105" s="2">
        <v>0</v>
      </c>
      <c r="H105" s="4" t="s">
        <v>81</v>
      </c>
      <c r="I105" s="25"/>
      <c r="J105" s="2"/>
      <c r="K105" s="2"/>
      <c r="L105" s="2"/>
      <c r="M105" s="25"/>
      <c r="N105" s="2"/>
      <c r="O105" s="2"/>
      <c r="P105" s="23" t="s">
        <v>40</v>
      </c>
      <c r="Q105" s="2"/>
      <c r="R105" s="2"/>
      <c r="S105" s="2"/>
      <c r="T105" s="2"/>
      <c r="U105" s="2"/>
      <c r="V105" s="2"/>
      <c r="W105" s="23" t="s">
        <v>40</v>
      </c>
      <c r="X105" s="2"/>
      <c r="Y105" s="4" t="s">
        <v>37</v>
      </c>
      <c r="Z105" s="2"/>
    </row>
    <row r="106" spans="1:26" ht="39" x14ac:dyDescent="0.3">
      <c r="A106" s="96"/>
      <c r="B106" s="4">
        <v>33</v>
      </c>
      <c r="C106" s="39" t="s">
        <v>267</v>
      </c>
      <c r="D106" s="40">
        <v>11825013</v>
      </c>
      <c r="E106" s="41" t="s">
        <v>52</v>
      </c>
      <c r="F106" s="6" t="s">
        <v>266</v>
      </c>
      <c r="G106" s="2">
        <v>0</v>
      </c>
      <c r="H106" s="4" t="s">
        <v>81</v>
      </c>
      <c r="I106" s="25"/>
      <c r="J106" s="2"/>
      <c r="K106" s="2"/>
      <c r="L106" s="2"/>
      <c r="M106" s="25"/>
      <c r="N106" s="2"/>
      <c r="O106" s="2"/>
      <c r="P106" s="23" t="s">
        <v>40</v>
      </c>
      <c r="Q106" s="2"/>
      <c r="R106" s="2"/>
      <c r="S106" s="2"/>
      <c r="T106" s="2"/>
      <c r="U106" s="2"/>
      <c r="V106" s="2"/>
      <c r="W106" s="23" t="s">
        <v>40</v>
      </c>
      <c r="X106" s="55"/>
      <c r="Y106" s="4" t="s">
        <v>37</v>
      </c>
      <c r="Z106" s="55"/>
    </row>
    <row r="107" spans="1:26" ht="39" x14ac:dyDescent="0.3">
      <c r="A107" s="96"/>
      <c r="B107" s="4">
        <v>34</v>
      </c>
      <c r="C107" s="39" t="s">
        <v>268</v>
      </c>
      <c r="D107" s="40">
        <v>11925016</v>
      </c>
      <c r="E107" s="41" t="s">
        <v>52</v>
      </c>
      <c r="F107" s="6" t="s">
        <v>193</v>
      </c>
      <c r="G107" s="2">
        <v>0</v>
      </c>
      <c r="H107" s="4" t="s">
        <v>81</v>
      </c>
      <c r="I107" s="25"/>
      <c r="J107" s="2"/>
      <c r="K107" s="2"/>
      <c r="L107" s="2"/>
      <c r="M107" s="25"/>
      <c r="N107" s="2"/>
      <c r="O107" s="2"/>
      <c r="P107" s="23" t="s">
        <v>40</v>
      </c>
      <c r="Q107" s="2"/>
      <c r="R107" s="2"/>
      <c r="S107" s="2"/>
      <c r="T107" s="2"/>
      <c r="U107" s="2"/>
      <c r="V107" s="2"/>
      <c r="W107" s="23" t="s">
        <v>40</v>
      </c>
      <c r="X107" s="2"/>
      <c r="Y107" s="4" t="s">
        <v>37</v>
      </c>
      <c r="Z107" s="2"/>
    </row>
    <row r="108" spans="1:26" ht="39" x14ac:dyDescent="0.3">
      <c r="A108" s="96"/>
      <c r="B108" s="4">
        <v>35</v>
      </c>
      <c r="C108" s="39" t="s">
        <v>269</v>
      </c>
      <c r="D108" s="40">
        <v>11925017</v>
      </c>
      <c r="E108" s="41" t="s">
        <v>52</v>
      </c>
      <c r="F108" s="6" t="s">
        <v>193</v>
      </c>
      <c r="G108" s="2">
        <v>0</v>
      </c>
      <c r="H108" s="4" t="s">
        <v>81</v>
      </c>
      <c r="I108" s="25"/>
      <c r="J108" s="2"/>
      <c r="K108" s="2"/>
      <c r="L108" s="2"/>
      <c r="M108" s="25"/>
      <c r="N108" s="2"/>
      <c r="O108" s="2"/>
      <c r="P108" s="23" t="s">
        <v>40</v>
      </c>
      <c r="Q108" s="2"/>
      <c r="R108" s="2"/>
      <c r="S108" s="2"/>
      <c r="T108" s="2"/>
      <c r="U108" s="2"/>
      <c r="V108" s="2"/>
      <c r="W108" s="23" t="s">
        <v>40</v>
      </c>
      <c r="X108" s="2"/>
      <c r="Y108" s="4" t="s">
        <v>37</v>
      </c>
      <c r="Z108" s="2"/>
    </row>
    <row r="109" spans="1:26" ht="39" x14ac:dyDescent="0.3">
      <c r="A109" s="96"/>
      <c r="B109" s="4">
        <v>36</v>
      </c>
      <c r="C109" s="39" t="s">
        <v>270</v>
      </c>
      <c r="D109" s="40">
        <v>11925019</v>
      </c>
      <c r="E109" s="41" t="s">
        <v>52</v>
      </c>
      <c r="F109" s="6" t="s">
        <v>193</v>
      </c>
      <c r="G109" s="2">
        <v>0</v>
      </c>
      <c r="H109" s="4" t="s">
        <v>81</v>
      </c>
      <c r="I109" s="25"/>
      <c r="J109" s="2"/>
      <c r="K109" s="2"/>
      <c r="L109" s="2"/>
      <c r="M109" s="25"/>
      <c r="N109" s="2"/>
      <c r="O109" s="2"/>
      <c r="P109" s="23" t="s">
        <v>40</v>
      </c>
      <c r="Q109" s="2"/>
      <c r="R109" s="2"/>
      <c r="S109" s="2"/>
      <c r="T109" s="2"/>
      <c r="U109" s="2"/>
      <c r="V109" s="2"/>
      <c r="W109" s="23" t="s">
        <v>40</v>
      </c>
      <c r="X109" s="2"/>
      <c r="Y109" s="4" t="s">
        <v>37</v>
      </c>
      <c r="Z109" s="2"/>
    </row>
    <row r="110" spans="1:26" ht="39" x14ac:dyDescent="0.3">
      <c r="A110" s="96"/>
      <c r="B110" s="4">
        <v>37</v>
      </c>
      <c r="C110" s="39" t="s">
        <v>271</v>
      </c>
      <c r="D110" s="40">
        <v>11925022</v>
      </c>
      <c r="E110" s="41" t="s">
        <v>52</v>
      </c>
      <c r="F110" s="6" t="s">
        <v>193</v>
      </c>
      <c r="G110" s="2">
        <v>0</v>
      </c>
      <c r="H110" s="4" t="s">
        <v>81</v>
      </c>
      <c r="I110" s="25"/>
      <c r="J110" s="2"/>
      <c r="K110" s="2"/>
      <c r="L110" s="2"/>
      <c r="M110" s="25"/>
      <c r="N110" s="2"/>
      <c r="O110" s="2"/>
      <c r="P110" s="23" t="s">
        <v>40</v>
      </c>
      <c r="Q110" s="2"/>
      <c r="R110" s="2"/>
      <c r="S110" s="2"/>
      <c r="T110" s="2"/>
      <c r="U110" s="2"/>
      <c r="V110" s="2"/>
      <c r="W110" s="2" t="s">
        <v>40</v>
      </c>
      <c r="X110" s="2"/>
      <c r="Y110" s="4" t="s">
        <v>37</v>
      </c>
      <c r="Z110" s="2"/>
    </row>
    <row r="111" spans="1:26" ht="39" x14ac:dyDescent="0.3">
      <c r="A111" s="96"/>
      <c r="B111" s="4">
        <v>38</v>
      </c>
      <c r="C111" s="39" t="s">
        <v>272</v>
      </c>
      <c r="D111" s="40">
        <v>11925094</v>
      </c>
      <c r="E111" s="41" t="s">
        <v>52</v>
      </c>
      <c r="F111" s="6" t="s">
        <v>193</v>
      </c>
      <c r="G111" s="2">
        <v>0</v>
      </c>
      <c r="H111" s="4" t="s">
        <v>81</v>
      </c>
      <c r="I111" s="25"/>
      <c r="J111" s="2"/>
      <c r="K111" s="2"/>
      <c r="L111" s="2"/>
      <c r="M111" s="25"/>
      <c r="N111" s="2"/>
      <c r="O111" s="2"/>
      <c r="P111" s="23" t="s">
        <v>40</v>
      </c>
      <c r="Q111" s="2"/>
      <c r="R111" s="2"/>
      <c r="S111" s="2"/>
      <c r="T111" s="2"/>
      <c r="U111" s="2"/>
      <c r="V111" s="2"/>
      <c r="W111" s="23" t="s">
        <v>40</v>
      </c>
      <c r="X111" s="2"/>
      <c r="Y111" s="4" t="s">
        <v>37</v>
      </c>
      <c r="Z111" s="2"/>
    </row>
    <row r="112" spans="1:26" ht="39" x14ac:dyDescent="0.3">
      <c r="A112" s="96"/>
      <c r="B112" s="4">
        <v>39</v>
      </c>
      <c r="C112" s="39" t="s">
        <v>273</v>
      </c>
      <c r="D112" s="40">
        <v>12025096</v>
      </c>
      <c r="E112" s="41" t="s">
        <v>52</v>
      </c>
      <c r="F112" s="6" t="s">
        <v>206</v>
      </c>
      <c r="G112" s="2">
        <v>0</v>
      </c>
      <c r="H112" s="4" t="s">
        <v>81</v>
      </c>
      <c r="I112" s="25"/>
      <c r="J112" s="2"/>
      <c r="K112" s="2"/>
      <c r="L112" s="2"/>
      <c r="M112" s="25"/>
      <c r="N112" s="2"/>
      <c r="O112" s="2"/>
      <c r="P112" s="23" t="s">
        <v>40</v>
      </c>
      <c r="Q112" s="2"/>
      <c r="R112" s="2"/>
      <c r="S112" s="2"/>
      <c r="T112" s="2"/>
      <c r="U112" s="56"/>
      <c r="V112" s="2"/>
      <c r="W112" s="2" t="s">
        <v>40</v>
      </c>
      <c r="X112" s="2"/>
      <c r="Y112" s="4" t="s">
        <v>37</v>
      </c>
      <c r="Z112" s="2"/>
    </row>
    <row r="113" spans="1:26" ht="39" x14ac:dyDescent="0.3">
      <c r="A113" s="96"/>
      <c r="B113" s="4">
        <v>40</v>
      </c>
      <c r="C113" s="39" t="s">
        <v>274</v>
      </c>
      <c r="D113" s="40">
        <v>12025034</v>
      </c>
      <c r="E113" s="41" t="s">
        <v>52</v>
      </c>
      <c r="F113" s="6" t="s">
        <v>206</v>
      </c>
      <c r="G113" s="2">
        <v>0</v>
      </c>
      <c r="H113" s="4" t="s">
        <v>81</v>
      </c>
      <c r="I113" s="25"/>
      <c r="J113" s="2"/>
      <c r="K113" s="2"/>
      <c r="L113" s="2"/>
      <c r="M113" s="25"/>
      <c r="N113" s="2"/>
      <c r="O113" s="2"/>
      <c r="P113" s="23" t="s">
        <v>40</v>
      </c>
      <c r="Q113" s="2"/>
      <c r="R113" s="2"/>
      <c r="S113" s="2"/>
      <c r="T113" s="2"/>
      <c r="U113" s="2"/>
      <c r="V113" s="2"/>
      <c r="W113" s="2" t="s">
        <v>40</v>
      </c>
      <c r="X113" s="2"/>
      <c r="Y113" s="4" t="s">
        <v>37</v>
      </c>
      <c r="Z113" s="2"/>
    </row>
    <row r="114" spans="1:26" ht="39" x14ac:dyDescent="0.3">
      <c r="A114" s="96"/>
      <c r="B114" s="4">
        <v>41</v>
      </c>
      <c r="C114" s="39" t="s">
        <v>275</v>
      </c>
      <c r="D114" s="40">
        <v>12125080</v>
      </c>
      <c r="E114" s="41" t="s">
        <v>52</v>
      </c>
      <c r="F114" s="6" t="s">
        <v>189</v>
      </c>
      <c r="G114" s="2">
        <v>0</v>
      </c>
      <c r="H114" s="4" t="s">
        <v>81</v>
      </c>
      <c r="I114" s="25"/>
      <c r="J114" s="2"/>
      <c r="K114" s="2"/>
      <c r="L114" s="2"/>
      <c r="M114" s="25"/>
      <c r="N114" s="2"/>
      <c r="O114" s="2"/>
      <c r="P114" s="23" t="s">
        <v>40</v>
      </c>
      <c r="Q114" s="2"/>
      <c r="R114" s="2"/>
      <c r="S114" s="2"/>
      <c r="T114" s="2"/>
      <c r="U114" s="2"/>
      <c r="V114" s="2"/>
      <c r="W114" s="23" t="s">
        <v>40</v>
      </c>
      <c r="X114" s="2"/>
      <c r="Y114" s="4" t="s">
        <v>37</v>
      </c>
      <c r="Z114" s="2"/>
    </row>
    <row r="115" spans="1:26" ht="39" x14ac:dyDescent="0.3">
      <c r="A115" s="96"/>
      <c r="B115" s="4">
        <v>42</v>
      </c>
      <c r="C115" s="39" t="s">
        <v>276</v>
      </c>
      <c r="D115" s="40">
        <v>12125064</v>
      </c>
      <c r="E115" s="41" t="s">
        <v>52</v>
      </c>
      <c r="F115" s="6" t="s">
        <v>189</v>
      </c>
      <c r="G115" s="2">
        <v>0</v>
      </c>
      <c r="H115" s="4" t="s">
        <v>81</v>
      </c>
      <c r="I115" s="25"/>
      <c r="J115" s="2"/>
      <c r="K115" s="2"/>
      <c r="L115" s="2"/>
      <c r="M115" s="25"/>
      <c r="N115" s="2"/>
      <c r="O115" s="30"/>
      <c r="P115" s="23" t="s">
        <v>40</v>
      </c>
      <c r="Q115" s="2"/>
      <c r="R115" s="2"/>
      <c r="S115" s="2"/>
      <c r="T115" s="2"/>
      <c r="U115" s="2"/>
      <c r="V115" s="2"/>
      <c r="W115" s="23" t="s">
        <v>40</v>
      </c>
      <c r="X115" s="2"/>
      <c r="Y115" s="4" t="s">
        <v>37</v>
      </c>
      <c r="Z115" s="2"/>
    </row>
    <row r="116" spans="1:26" ht="39" x14ac:dyDescent="0.3">
      <c r="A116" s="96"/>
      <c r="B116" s="4">
        <v>43</v>
      </c>
      <c r="C116" s="39" t="s">
        <v>277</v>
      </c>
      <c r="D116" s="40">
        <v>12125079</v>
      </c>
      <c r="E116" s="41" t="s">
        <v>52</v>
      </c>
      <c r="F116" s="6" t="s">
        <v>189</v>
      </c>
      <c r="G116" s="2">
        <v>0</v>
      </c>
      <c r="H116" s="4" t="s">
        <v>81</v>
      </c>
      <c r="I116" s="25"/>
      <c r="J116" s="2"/>
      <c r="K116" s="2"/>
      <c r="L116" s="2"/>
      <c r="M116" s="25"/>
      <c r="N116" s="2"/>
      <c r="O116" s="30"/>
      <c r="P116" s="23" t="s">
        <v>40</v>
      </c>
      <c r="Q116" s="2"/>
      <c r="R116" s="2"/>
      <c r="S116" s="2"/>
      <c r="T116" s="2"/>
      <c r="U116" s="2"/>
      <c r="V116" s="2"/>
      <c r="W116" s="23" t="s">
        <v>40</v>
      </c>
      <c r="X116" s="2"/>
      <c r="Y116" s="4" t="s">
        <v>37</v>
      </c>
      <c r="Z116" s="2"/>
    </row>
    <row r="117" spans="1:26" ht="39" x14ac:dyDescent="0.3">
      <c r="A117" s="96"/>
      <c r="B117" s="4">
        <v>44</v>
      </c>
      <c r="C117" s="39" t="s">
        <v>278</v>
      </c>
      <c r="D117" s="40">
        <v>12225023</v>
      </c>
      <c r="E117" s="41" t="s">
        <v>52</v>
      </c>
      <c r="F117" s="6" t="s">
        <v>203</v>
      </c>
      <c r="G117" s="2">
        <v>0</v>
      </c>
      <c r="H117" s="4" t="s">
        <v>81</v>
      </c>
      <c r="I117" s="25"/>
      <c r="J117" s="2"/>
      <c r="K117" s="2"/>
      <c r="L117" s="2"/>
      <c r="M117" s="25"/>
      <c r="N117" s="2"/>
      <c r="O117" s="30"/>
      <c r="P117" s="23" t="s">
        <v>40</v>
      </c>
      <c r="Q117" s="2"/>
      <c r="R117" s="2"/>
      <c r="S117" s="2"/>
      <c r="T117" s="2"/>
      <c r="U117" s="2"/>
      <c r="V117" s="2"/>
      <c r="W117" s="23" t="s">
        <v>40</v>
      </c>
      <c r="X117" s="2"/>
      <c r="Y117" s="4" t="s">
        <v>37</v>
      </c>
      <c r="Z117" s="2"/>
    </row>
    <row r="118" spans="1:26" ht="39" x14ac:dyDescent="0.3">
      <c r="A118" s="96"/>
      <c r="B118" s="4">
        <v>45</v>
      </c>
      <c r="C118" s="47" t="s">
        <v>279</v>
      </c>
      <c r="D118" s="48" t="s">
        <v>280</v>
      </c>
      <c r="E118" s="49" t="s">
        <v>52</v>
      </c>
      <c r="F118" s="49" t="s">
        <v>203</v>
      </c>
      <c r="G118" s="49">
        <v>0</v>
      </c>
      <c r="H118" s="4" t="s">
        <v>81</v>
      </c>
      <c r="I118" s="52"/>
      <c r="J118" s="49"/>
      <c r="K118" s="49"/>
      <c r="L118" s="49"/>
      <c r="M118" s="52"/>
      <c r="N118" s="49"/>
      <c r="O118" s="53"/>
      <c r="P118" s="23" t="s">
        <v>40</v>
      </c>
      <c r="Q118" s="49"/>
      <c r="R118" s="49"/>
      <c r="S118" s="49"/>
      <c r="T118" s="49"/>
      <c r="U118" s="49"/>
      <c r="V118" s="49"/>
      <c r="W118" s="23" t="s">
        <v>40</v>
      </c>
      <c r="X118" s="2"/>
      <c r="Y118" s="4" t="s">
        <v>37</v>
      </c>
      <c r="Z118" s="49"/>
    </row>
    <row r="119" spans="1:26" ht="39" x14ac:dyDescent="0.3">
      <c r="A119" s="96"/>
      <c r="B119" s="4">
        <v>46</v>
      </c>
      <c r="C119" s="39" t="s">
        <v>281</v>
      </c>
      <c r="D119" s="40">
        <v>12225028</v>
      </c>
      <c r="E119" s="41" t="s">
        <v>52</v>
      </c>
      <c r="F119" s="6" t="s">
        <v>203</v>
      </c>
      <c r="G119" s="2">
        <v>0</v>
      </c>
      <c r="H119" s="4" t="s">
        <v>81</v>
      </c>
      <c r="I119" s="25"/>
      <c r="J119" s="2"/>
      <c r="K119" s="2"/>
      <c r="L119" s="2"/>
      <c r="M119" s="25"/>
      <c r="N119" s="2"/>
      <c r="O119" s="30"/>
      <c r="P119" s="23" t="s">
        <v>40</v>
      </c>
      <c r="Q119" s="2"/>
      <c r="R119" s="2"/>
      <c r="S119" s="2"/>
      <c r="T119" s="2"/>
      <c r="U119" s="2"/>
      <c r="V119" s="2"/>
      <c r="W119" s="2" t="s">
        <v>40</v>
      </c>
      <c r="X119" s="2"/>
      <c r="Y119" s="4" t="s">
        <v>37</v>
      </c>
      <c r="Z119" s="2"/>
    </row>
    <row r="120" spans="1:26" ht="39" x14ac:dyDescent="0.3">
      <c r="A120" s="96"/>
      <c r="B120" s="4">
        <v>47</v>
      </c>
      <c r="C120" s="39" t="s">
        <v>282</v>
      </c>
      <c r="D120" s="40">
        <v>12225091</v>
      </c>
      <c r="E120" s="41" t="s">
        <v>52</v>
      </c>
      <c r="F120" s="6" t="s">
        <v>203</v>
      </c>
      <c r="G120" s="2">
        <v>0</v>
      </c>
      <c r="H120" s="4" t="s">
        <v>81</v>
      </c>
      <c r="I120" s="25"/>
      <c r="J120" s="2"/>
      <c r="K120" s="2"/>
      <c r="L120" s="2"/>
      <c r="M120" s="25"/>
      <c r="N120" s="2"/>
      <c r="O120" s="30"/>
      <c r="P120" s="23" t="s">
        <v>40</v>
      </c>
      <c r="Q120" s="2"/>
      <c r="R120" s="2"/>
      <c r="S120" s="2"/>
      <c r="T120" s="2"/>
      <c r="U120" s="56"/>
      <c r="V120" s="2"/>
      <c r="W120" s="2" t="s">
        <v>40</v>
      </c>
      <c r="X120" s="2"/>
      <c r="Y120" s="4" t="s">
        <v>37</v>
      </c>
      <c r="Z120" s="2"/>
    </row>
    <row r="121" spans="1:26" ht="39" x14ac:dyDescent="0.3">
      <c r="A121" s="96"/>
      <c r="B121" s="4">
        <v>48</v>
      </c>
      <c r="C121" s="39" t="s">
        <v>283</v>
      </c>
      <c r="D121" s="40">
        <v>12325102</v>
      </c>
      <c r="E121" s="41" t="s">
        <v>52</v>
      </c>
      <c r="F121" s="6" t="s">
        <v>215</v>
      </c>
      <c r="G121" s="2">
        <v>0</v>
      </c>
      <c r="H121" s="4" t="s">
        <v>81</v>
      </c>
      <c r="I121" s="25"/>
      <c r="J121" s="2"/>
      <c r="K121" s="2"/>
      <c r="L121" s="2"/>
      <c r="M121" s="25"/>
      <c r="N121" s="2"/>
      <c r="O121" s="30"/>
      <c r="P121" s="23" t="s">
        <v>40</v>
      </c>
      <c r="Q121" s="2"/>
      <c r="R121" s="2"/>
      <c r="S121" s="2"/>
      <c r="T121" s="2"/>
      <c r="U121" s="2"/>
      <c r="V121" s="2"/>
      <c r="W121" s="2" t="s">
        <v>40</v>
      </c>
      <c r="X121" s="2"/>
      <c r="Y121" s="4" t="s">
        <v>37</v>
      </c>
      <c r="Z121" s="2"/>
    </row>
    <row r="122" spans="1:26" ht="39" x14ac:dyDescent="0.3">
      <c r="A122" s="96"/>
      <c r="B122" s="4">
        <v>49</v>
      </c>
      <c r="C122" s="39" t="s">
        <v>284</v>
      </c>
      <c r="D122" s="40">
        <v>12325028</v>
      </c>
      <c r="E122" s="41" t="s">
        <v>52</v>
      </c>
      <c r="F122" s="6" t="s">
        <v>215</v>
      </c>
      <c r="G122" s="2">
        <v>0</v>
      </c>
      <c r="H122" s="4" t="s">
        <v>81</v>
      </c>
      <c r="I122" s="25"/>
      <c r="J122" s="2"/>
      <c r="K122" s="2"/>
      <c r="L122" s="2"/>
      <c r="M122" s="25"/>
      <c r="N122" s="2"/>
      <c r="O122" s="30"/>
      <c r="P122" s="23" t="s">
        <v>40</v>
      </c>
      <c r="Q122" s="2"/>
      <c r="R122" s="2"/>
      <c r="S122" s="2"/>
      <c r="T122" s="2"/>
      <c r="U122" s="2"/>
      <c r="V122" s="2"/>
      <c r="W122" s="23" t="s">
        <v>40</v>
      </c>
      <c r="X122" s="2"/>
      <c r="Y122" s="4" t="s">
        <v>37</v>
      </c>
      <c r="Z122" s="2"/>
    </row>
    <row r="123" spans="1:26" ht="39" x14ac:dyDescent="0.3">
      <c r="A123" s="96"/>
      <c r="B123" s="4">
        <v>50</v>
      </c>
      <c r="C123" s="39" t="s">
        <v>285</v>
      </c>
      <c r="D123" s="40">
        <v>12325029</v>
      </c>
      <c r="E123" s="41" t="s">
        <v>52</v>
      </c>
      <c r="F123" s="6" t="s">
        <v>215</v>
      </c>
      <c r="G123" s="2">
        <v>0</v>
      </c>
      <c r="H123" s="4" t="s">
        <v>81</v>
      </c>
      <c r="I123" s="25"/>
      <c r="J123" s="2"/>
      <c r="K123" s="2"/>
      <c r="L123" s="2"/>
      <c r="M123" s="25"/>
      <c r="N123" s="2"/>
      <c r="O123" s="30"/>
      <c r="P123" s="23" t="s">
        <v>40</v>
      </c>
      <c r="Q123" s="2"/>
      <c r="R123" s="2"/>
      <c r="S123" s="2"/>
      <c r="T123" s="2"/>
      <c r="U123" s="2"/>
      <c r="V123" s="2"/>
      <c r="W123" s="23" t="s">
        <v>40</v>
      </c>
      <c r="X123" s="2"/>
      <c r="Y123" s="4" t="s">
        <v>37</v>
      </c>
      <c r="Z123" s="2"/>
    </row>
    <row r="124" spans="1:26" ht="39" x14ac:dyDescent="0.3">
      <c r="A124" s="96"/>
      <c r="B124" s="4">
        <v>51</v>
      </c>
      <c r="C124" s="39" t="s">
        <v>286</v>
      </c>
      <c r="D124" s="40">
        <v>12325038</v>
      </c>
      <c r="E124" s="41" t="s">
        <v>52</v>
      </c>
      <c r="F124" s="6" t="s">
        <v>215</v>
      </c>
      <c r="G124" s="2">
        <v>0</v>
      </c>
      <c r="H124" s="4" t="s">
        <v>81</v>
      </c>
      <c r="I124" s="25"/>
      <c r="J124" s="2"/>
      <c r="K124" s="2"/>
      <c r="L124" s="2"/>
      <c r="M124" s="25"/>
      <c r="N124" s="2"/>
      <c r="O124" s="30"/>
      <c r="P124" s="23" t="s">
        <v>40</v>
      </c>
      <c r="Q124" s="2"/>
      <c r="R124" s="2"/>
      <c r="S124" s="2"/>
      <c r="T124" s="2"/>
      <c r="U124" s="2"/>
      <c r="V124" s="2"/>
      <c r="W124" s="2" t="s">
        <v>40</v>
      </c>
      <c r="X124" s="2"/>
      <c r="Y124" s="4" t="s">
        <v>37</v>
      </c>
      <c r="Z124" s="2"/>
    </row>
    <row r="125" spans="1:26" ht="39" x14ac:dyDescent="0.3">
      <c r="A125" s="96"/>
      <c r="B125" s="4">
        <v>52</v>
      </c>
      <c r="C125" s="39" t="s">
        <v>287</v>
      </c>
      <c r="D125" s="40">
        <v>12325100</v>
      </c>
      <c r="E125" s="41" t="s">
        <v>52</v>
      </c>
      <c r="F125" s="6" t="s">
        <v>215</v>
      </c>
      <c r="G125" s="2">
        <v>0</v>
      </c>
      <c r="H125" s="4" t="s">
        <v>81</v>
      </c>
      <c r="I125" s="25"/>
      <c r="J125" s="2"/>
      <c r="K125" s="2"/>
      <c r="L125" s="2"/>
      <c r="M125" s="25"/>
      <c r="N125" s="2"/>
      <c r="O125" s="30"/>
      <c r="P125" s="23" t="s">
        <v>40</v>
      </c>
      <c r="Q125" s="2"/>
      <c r="R125" s="2"/>
      <c r="S125" s="2"/>
      <c r="T125" s="2"/>
      <c r="U125" s="2"/>
      <c r="V125" s="2"/>
      <c r="W125" s="23" t="s">
        <v>40</v>
      </c>
      <c r="X125" s="2"/>
      <c r="Y125" s="4" t="s">
        <v>37</v>
      </c>
      <c r="Z125" s="2"/>
    </row>
    <row r="126" spans="1:26" ht="39" x14ac:dyDescent="0.3">
      <c r="A126" s="96"/>
      <c r="B126" s="4">
        <v>53</v>
      </c>
      <c r="C126" s="39" t="s">
        <v>288</v>
      </c>
      <c r="D126" s="40">
        <v>12325101</v>
      </c>
      <c r="E126" s="41" t="s">
        <v>52</v>
      </c>
      <c r="F126" s="6" t="s">
        <v>215</v>
      </c>
      <c r="G126" s="2">
        <v>0</v>
      </c>
      <c r="H126" s="4" t="s">
        <v>81</v>
      </c>
      <c r="I126" s="25"/>
      <c r="J126" s="2"/>
      <c r="K126" s="1"/>
      <c r="L126" s="2"/>
      <c r="M126" s="25"/>
      <c r="N126" s="2"/>
      <c r="O126" s="30"/>
      <c r="P126" s="23" t="s">
        <v>40</v>
      </c>
      <c r="Q126" s="2"/>
      <c r="R126" s="2"/>
      <c r="S126" s="2"/>
      <c r="T126" s="2"/>
      <c r="U126" s="2"/>
      <c r="V126" s="2"/>
      <c r="W126" s="23" t="s">
        <v>40</v>
      </c>
      <c r="X126" s="2"/>
      <c r="Y126" s="4" t="s">
        <v>37</v>
      </c>
      <c r="Z126" s="2"/>
    </row>
    <row r="127" spans="1:26" ht="39" x14ac:dyDescent="0.3">
      <c r="A127" s="96"/>
      <c r="B127" s="4">
        <v>54</v>
      </c>
      <c r="C127" s="39" t="s">
        <v>289</v>
      </c>
      <c r="D127" s="40">
        <v>12325119</v>
      </c>
      <c r="E127" s="41" t="s">
        <v>52</v>
      </c>
      <c r="F127" s="6" t="s">
        <v>215</v>
      </c>
      <c r="G127" s="2">
        <v>0</v>
      </c>
      <c r="H127" s="4" t="s">
        <v>81</v>
      </c>
      <c r="I127" s="25"/>
      <c r="J127" s="2"/>
      <c r="K127" s="2"/>
      <c r="L127" s="2"/>
      <c r="M127" s="25"/>
      <c r="N127" s="2"/>
      <c r="O127" s="30"/>
      <c r="P127" s="2" t="s">
        <v>40</v>
      </c>
      <c r="Q127" s="2"/>
      <c r="R127" s="2"/>
      <c r="S127" s="2"/>
      <c r="T127" s="2"/>
      <c r="U127" s="2"/>
      <c r="V127" s="2"/>
      <c r="W127" s="23" t="s">
        <v>40</v>
      </c>
      <c r="X127" s="2"/>
      <c r="Y127" s="4" t="s">
        <v>37</v>
      </c>
      <c r="Z127" s="2"/>
    </row>
    <row r="128" spans="1:26" ht="39" x14ac:dyDescent="0.3">
      <c r="A128" s="96"/>
      <c r="B128" s="4">
        <v>55</v>
      </c>
      <c r="C128" s="39" t="s">
        <v>290</v>
      </c>
      <c r="D128" s="40">
        <v>12325124</v>
      </c>
      <c r="E128" s="41" t="s">
        <v>52</v>
      </c>
      <c r="F128" s="6" t="s">
        <v>215</v>
      </c>
      <c r="G128" s="2">
        <v>0</v>
      </c>
      <c r="H128" s="4" t="s">
        <v>81</v>
      </c>
      <c r="I128" s="25"/>
      <c r="J128" s="2"/>
      <c r="K128" s="2"/>
      <c r="L128" s="2"/>
      <c r="M128" s="25"/>
      <c r="N128" s="2"/>
      <c r="O128" s="30"/>
      <c r="P128" s="23" t="s">
        <v>40</v>
      </c>
      <c r="Q128" s="2"/>
      <c r="R128" s="2"/>
      <c r="S128" s="2"/>
      <c r="T128" s="2"/>
      <c r="U128" s="2"/>
      <c r="V128" s="2"/>
      <c r="W128" s="23" t="s">
        <v>40</v>
      </c>
      <c r="X128" s="2"/>
      <c r="Y128" s="4" t="s">
        <v>37</v>
      </c>
      <c r="Z128" s="2"/>
    </row>
    <row r="130" spans="1:26" ht="39" x14ac:dyDescent="0.3">
      <c r="A130" s="95" t="s">
        <v>291</v>
      </c>
      <c r="B130" s="56">
        <v>1</v>
      </c>
      <c r="C130" s="49" t="s">
        <v>292</v>
      </c>
      <c r="D130" s="57" t="s">
        <v>293</v>
      </c>
      <c r="E130" s="49" t="s">
        <v>52</v>
      </c>
      <c r="F130" s="49" t="s">
        <v>122</v>
      </c>
      <c r="G130" s="56">
        <v>108.66500000000001</v>
      </c>
      <c r="H130" s="82" t="s">
        <v>37</v>
      </c>
      <c r="I130" s="58" t="s">
        <v>294</v>
      </c>
      <c r="J130" s="56">
        <v>130</v>
      </c>
      <c r="K130" s="56"/>
      <c r="L130" s="56"/>
      <c r="M130" s="52"/>
      <c r="N130" s="56"/>
      <c r="O130" s="67">
        <v>87.33</v>
      </c>
      <c r="P130" s="71" t="s">
        <v>39</v>
      </c>
      <c r="Q130" s="56"/>
      <c r="R130" s="56"/>
      <c r="S130" s="56"/>
      <c r="T130" s="56"/>
      <c r="U130" s="56"/>
      <c r="V130" s="56"/>
      <c r="W130" s="56" t="s">
        <v>40</v>
      </c>
      <c r="X130" s="80"/>
      <c r="Y130" s="78" t="s">
        <v>37</v>
      </c>
      <c r="Z130" s="81"/>
    </row>
    <row r="131" spans="1:26" ht="104" x14ac:dyDescent="0.3">
      <c r="A131" s="96"/>
      <c r="B131" s="56">
        <v>2</v>
      </c>
      <c r="C131" s="59" t="s">
        <v>295</v>
      </c>
      <c r="D131" s="60">
        <v>12425048</v>
      </c>
      <c r="E131" s="49" t="s">
        <v>52</v>
      </c>
      <c r="F131" s="49" t="s">
        <v>122</v>
      </c>
      <c r="G131" s="56">
        <v>50.83</v>
      </c>
      <c r="H131" s="82" t="s">
        <v>37</v>
      </c>
      <c r="I131" s="58"/>
      <c r="J131" s="56"/>
      <c r="K131" s="56"/>
      <c r="L131" s="56"/>
      <c r="M131" s="58"/>
      <c r="N131" s="56"/>
      <c r="O131" s="67">
        <v>90.4</v>
      </c>
      <c r="P131" s="84" t="s">
        <v>39</v>
      </c>
      <c r="Q131" s="56"/>
      <c r="R131" s="56"/>
      <c r="S131" s="56"/>
      <c r="T131" s="56"/>
      <c r="U131" s="56" t="s">
        <v>296</v>
      </c>
      <c r="V131" s="56">
        <v>8</v>
      </c>
      <c r="W131" s="71" t="s">
        <v>39</v>
      </c>
      <c r="X131" s="56"/>
      <c r="Y131" s="4" t="s">
        <v>37</v>
      </c>
      <c r="Z131" s="56" t="s">
        <v>345</v>
      </c>
    </row>
    <row r="132" spans="1:26" ht="39" x14ac:dyDescent="0.3">
      <c r="A132" s="96"/>
      <c r="B132" s="56">
        <v>3</v>
      </c>
      <c r="C132" s="61" t="s">
        <v>297</v>
      </c>
      <c r="D132" s="62" t="s">
        <v>298</v>
      </c>
      <c r="E132" s="41" t="s">
        <v>52</v>
      </c>
      <c r="F132" s="41" t="s">
        <v>122</v>
      </c>
      <c r="G132" s="41">
        <v>49.75</v>
      </c>
      <c r="H132" s="83" t="s">
        <v>37</v>
      </c>
      <c r="I132" s="63"/>
      <c r="J132" s="41"/>
      <c r="K132" s="41"/>
      <c r="L132" s="41"/>
      <c r="M132" s="63" t="s">
        <v>299</v>
      </c>
      <c r="N132" s="41">
        <v>12.5</v>
      </c>
      <c r="O132" s="68">
        <v>87</v>
      </c>
      <c r="P132" s="71" t="s">
        <v>39</v>
      </c>
      <c r="Q132" s="41"/>
      <c r="R132" s="41"/>
      <c r="S132" s="41"/>
      <c r="T132" s="41"/>
      <c r="U132" s="41"/>
      <c r="V132" s="41"/>
      <c r="W132" s="56" t="s">
        <v>40</v>
      </c>
      <c r="X132" s="41" t="s">
        <v>234</v>
      </c>
      <c r="Y132" s="4" t="s">
        <v>37</v>
      </c>
      <c r="Z132" s="41"/>
    </row>
    <row r="133" spans="1:26" ht="104" x14ac:dyDescent="0.3">
      <c r="A133" s="96"/>
      <c r="B133" s="56">
        <v>4</v>
      </c>
      <c r="C133" s="61" t="s">
        <v>300</v>
      </c>
      <c r="D133" s="62" t="s">
        <v>301</v>
      </c>
      <c r="E133" s="41" t="s">
        <v>52</v>
      </c>
      <c r="F133" s="41" t="s">
        <v>122</v>
      </c>
      <c r="G133" s="41">
        <v>47.5</v>
      </c>
      <c r="H133" s="83" t="s">
        <v>37</v>
      </c>
      <c r="I133" s="63"/>
      <c r="J133" s="41"/>
      <c r="K133" s="41"/>
      <c r="L133" s="41"/>
      <c r="M133" s="63"/>
      <c r="N133" s="41"/>
      <c r="O133" s="68">
        <v>86</v>
      </c>
      <c r="P133" s="85" t="s">
        <v>40</v>
      </c>
      <c r="Q133" s="41" t="s">
        <v>302</v>
      </c>
      <c r="R133" s="41">
        <v>3</v>
      </c>
      <c r="S133" s="41"/>
      <c r="T133" s="41"/>
      <c r="U133" s="41" t="s">
        <v>303</v>
      </c>
      <c r="V133" s="41">
        <v>6</v>
      </c>
      <c r="W133" s="71" t="s">
        <v>39</v>
      </c>
      <c r="X133" s="41"/>
      <c r="Y133" s="4" t="s">
        <v>37</v>
      </c>
      <c r="Z133" s="41"/>
    </row>
    <row r="134" spans="1:26" ht="39" x14ac:dyDescent="0.3">
      <c r="A134" s="96"/>
      <c r="B134" s="56">
        <v>5</v>
      </c>
      <c r="C134" s="39" t="s">
        <v>304</v>
      </c>
      <c r="D134" s="40">
        <v>12425082</v>
      </c>
      <c r="E134" s="41" t="s">
        <v>52</v>
      </c>
      <c r="F134" s="41" t="s">
        <v>122</v>
      </c>
      <c r="G134" s="2">
        <v>47.45</v>
      </c>
      <c r="H134" s="83" t="s">
        <v>37</v>
      </c>
      <c r="I134" s="25"/>
      <c r="J134" s="2"/>
      <c r="K134" s="2"/>
      <c r="L134" s="2"/>
      <c r="M134" s="25"/>
      <c r="N134" s="2"/>
      <c r="O134" s="30">
        <v>90.39</v>
      </c>
      <c r="P134" s="71" t="s">
        <v>39</v>
      </c>
      <c r="Q134" s="2"/>
      <c r="R134" s="2"/>
      <c r="S134" s="2"/>
      <c r="T134" s="2"/>
      <c r="U134" s="69" t="s">
        <v>324</v>
      </c>
      <c r="V134" s="2">
        <v>4</v>
      </c>
      <c r="W134" s="71" t="s">
        <v>39</v>
      </c>
      <c r="X134" s="2"/>
      <c r="Y134" s="4" t="s">
        <v>37</v>
      </c>
      <c r="Z134" s="2" t="s">
        <v>305</v>
      </c>
    </row>
    <row r="135" spans="1:26" ht="52" x14ac:dyDescent="0.3">
      <c r="A135" s="96"/>
      <c r="B135" s="56">
        <v>6</v>
      </c>
      <c r="C135" s="39" t="s">
        <v>344</v>
      </c>
      <c r="D135" s="40">
        <v>12425038</v>
      </c>
      <c r="E135" s="41" t="s">
        <v>52</v>
      </c>
      <c r="F135" s="41" t="s">
        <v>122</v>
      </c>
      <c r="G135" s="2">
        <v>46.38</v>
      </c>
      <c r="H135" s="83" t="s">
        <v>37</v>
      </c>
      <c r="I135" s="25"/>
      <c r="J135" s="2"/>
      <c r="K135" s="2"/>
      <c r="L135" s="2"/>
      <c r="M135" s="25"/>
      <c r="N135" s="2"/>
      <c r="O135" s="30">
        <v>88.25</v>
      </c>
      <c r="P135" s="2" t="s">
        <v>40</v>
      </c>
      <c r="Q135" s="2"/>
      <c r="R135" s="2"/>
      <c r="S135" s="2"/>
      <c r="T135" s="2"/>
      <c r="U135" s="2" t="s">
        <v>306</v>
      </c>
      <c r="V135" s="2">
        <v>2</v>
      </c>
      <c r="W135" s="71" t="s">
        <v>39</v>
      </c>
      <c r="X135" s="2"/>
      <c r="Y135" s="4" t="s">
        <v>37</v>
      </c>
      <c r="Z135" s="2" t="s">
        <v>307</v>
      </c>
    </row>
    <row r="136" spans="1:26" ht="39" x14ac:dyDescent="0.3">
      <c r="A136" s="96"/>
      <c r="B136" s="56">
        <v>7</v>
      </c>
      <c r="C136" s="61" t="s">
        <v>308</v>
      </c>
      <c r="D136" s="62" t="s">
        <v>309</v>
      </c>
      <c r="E136" s="41" t="s">
        <v>52</v>
      </c>
      <c r="F136" s="41" t="s">
        <v>122</v>
      </c>
      <c r="G136" s="41">
        <v>45.59</v>
      </c>
      <c r="H136" s="63" t="s">
        <v>81</v>
      </c>
      <c r="I136" s="63"/>
      <c r="J136" s="41"/>
      <c r="K136" s="41"/>
      <c r="L136" s="41"/>
      <c r="M136" s="63"/>
      <c r="N136" s="41"/>
      <c r="O136" s="68">
        <v>89.17</v>
      </c>
      <c r="P136" s="2" t="s">
        <v>327</v>
      </c>
      <c r="Q136" s="41"/>
      <c r="R136" s="41"/>
      <c r="S136" s="41"/>
      <c r="T136" s="41"/>
      <c r="U136" s="41" t="s">
        <v>310</v>
      </c>
      <c r="V136" s="41">
        <v>2</v>
      </c>
      <c r="W136" s="71" t="s">
        <v>39</v>
      </c>
      <c r="X136" s="41"/>
      <c r="Y136" s="4" t="s">
        <v>37</v>
      </c>
      <c r="Z136" s="41"/>
    </row>
    <row r="137" spans="1:26" ht="42" x14ac:dyDescent="0.3">
      <c r="A137" s="96"/>
      <c r="B137" s="56">
        <v>8</v>
      </c>
      <c r="C137" s="87" t="s">
        <v>341</v>
      </c>
      <c r="D137" s="88">
        <v>12525156</v>
      </c>
      <c r="E137" s="88" t="s">
        <v>342</v>
      </c>
      <c r="F137" s="88" t="s">
        <v>343</v>
      </c>
      <c r="G137" s="78">
        <v>45.5</v>
      </c>
      <c r="H137" s="63" t="s">
        <v>81</v>
      </c>
      <c r="I137" s="77"/>
      <c r="J137" s="78">
        <v>0</v>
      </c>
      <c r="K137" s="78"/>
      <c r="L137" s="78">
        <v>0</v>
      </c>
      <c r="M137" s="77"/>
      <c r="N137" s="78">
        <v>0</v>
      </c>
      <c r="O137" s="78">
        <v>91</v>
      </c>
      <c r="P137" s="71" t="s">
        <v>39</v>
      </c>
      <c r="Q137" s="78"/>
      <c r="R137" s="78"/>
      <c r="S137" s="78"/>
      <c r="T137" s="78"/>
      <c r="U137" s="78"/>
      <c r="V137" s="78"/>
      <c r="W137" s="2" t="s">
        <v>40</v>
      </c>
      <c r="X137" s="78"/>
      <c r="Y137" s="4" t="s">
        <v>37</v>
      </c>
      <c r="Z137" s="78"/>
    </row>
    <row r="138" spans="1:26" ht="39" x14ac:dyDescent="0.3">
      <c r="A138" s="96"/>
      <c r="B138" s="56">
        <v>9</v>
      </c>
      <c r="C138" s="39" t="s">
        <v>311</v>
      </c>
      <c r="D138" s="40">
        <v>12425049</v>
      </c>
      <c r="E138" s="41" t="s">
        <v>52</v>
      </c>
      <c r="F138" s="41" t="s">
        <v>122</v>
      </c>
      <c r="G138" s="2">
        <v>45.39</v>
      </c>
      <c r="H138" s="25" t="s">
        <v>81</v>
      </c>
      <c r="I138" s="25"/>
      <c r="J138" s="2"/>
      <c r="K138" s="2"/>
      <c r="L138" s="2"/>
      <c r="M138" s="25"/>
      <c r="N138" s="2"/>
      <c r="O138" s="30">
        <v>88.77</v>
      </c>
      <c r="P138" s="2" t="s">
        <v>327</v>
      </c>
      <c r="Q138" s="2"/>
      <c r="R138" s="2"/>
      <c r="S138" s="2"/>
      <c r="T138" s="2"/>
      <c r="U138" s="2" t="s">
        <v>312</v>
      </c>
      <c r="V138" s="2">
        <v>2</v>
      </c>
      <c r="W138" s="71" t="s">
        <v>39</v>
      </c>
      <c r="X138" s="2"/>
      <c r="Y138" s="4" t="s">
        <v>37</v>
      </c>
      <c r="Z138" s="2"/>
    </row>
    <row r="139" spans="1:26" ht="39" x14ac:dyDescent="0.3">
      <c r="A139" s="96"/>
      <c r="B139" s="56">
        <v>10</v>
      </c>
      <c r="C139" s="39" t="s">
        <v>313</v>
      </c>
      <c r="D139" s="40">
        <v>12425137</v>
      </c>
      <c r="E139" s="41" t="s">
        <v>52</v>
      </c>
      <c r="F139" s="41" t="s">
        <v>122</v>
      </c>
      <c r="G139" s="2">
        <v>44.84</v>
      </c>
      <c r="H139" s="25" t="s">
        <v>81</v>
      </c>
      <c r="I139" s="25"/>
      <c r="J139" s="2"/>
      <c r="K139" s="2"/>
      <c r="L139" s="2"/>
      <c r="M139" s="25"/>
      <c r="N139" s="2"/>
      <c r="O139" s="30">
        <v>89.67</v>
      </c>
      <c r="P139" s="71" t="s">
        <v>39</v>
      </c>
      <c r="Q139" s="2"/>
      <c r="R139" s="2"/>
      <c r="S139" s="2"/>
      <c r="T139" s="2"/>
      <c r="U139" s="2"/>
      <c r="V139" s="2"/>
      <c r="W139" s="2" t="s">
        <v>40</v>
      </c>
      <c r="X139" s="2"/>
      <c r="Y139" s="4" t="s">
        <v>37</v>
      </c>
      <c r="Z139" s="2"/>
    </row>
    <row r="140" spans="1:26" ht="39" x14ac:dyDescent="0.3">
      <c r="A140" s="96"/>
      <c r="B140" s="56">
        <v>11</v>
      </c>
      <c r="C140" s="39" t="s">
        <v>314</v>
      </c>
      <c r="D140" s="40">
        <v>12425083</v>
      </c>
      <c r="E140" s="41" t="s">
        <v>52</v>
      </c>
      <c r="F140" s="41" t="s">
        <v>122</v>
      </c>
      <c r="G140" s="2">
        <v>44.3</v>
      </c>
      <c r="H140" s="25" t="s">
        <v>81</v>
      </c>
      <c r="I140" s="25"/>
      <c r="J140" s="2"/>
      <c r="K140" s="2"/>
      <c r="L140" s="34"/>
      <c r="M140" s="25"/>
      <c r="N140" s="2"/>
      <c r="O140" s="68">
        <v>88.09</v>
      </c>
      <c r="P140" s="2" t="s">
        <v>40</v>
      </c>
      <c r="Q140" s="2"/>
      <c r="R140" s="2"/>
      <c r="S140" s="2"/>
      <c r="T140" s="2"/>
      <c r="U140" s="2"/>
      <c r="V140" s="2"/>
      <c r="W140" s="2" t="s">
        <v>40</v>
      </c>
      <c r="X140" s="2"/>
      <c r="Y140" s="4" t="s">
        <v>37</v>
      </c>
      <c r="Z140" s="2" t="s">
        <v>315</v>
      </c>
    </row>
    <row r="141" spans="1:26" ht="39" x14ac:dyDescent="0.3">
      <c r="A141" s="96"/>
      <c r="B141" s="56">
        <v>12</v>
      </c>
      <c r="C141" s="41" t="s">
        <v>316</v>
      </c>
      <c r="D141" s="44" t="s">
        <v>317</v>
      </c>
      <c r="E141" s="2" t="s">
        <v>52</v>
      </c>
      <c r="F141" s="2" t="s">
        <v>122</v>
      </c>
      <c r="G141" s="2">
        <v>43.71</v>
      </c>
      <c r="H141" s="25" t="s">
        <v>81</v>
      </c>
      <c r="I141" s="25"/>
      <c r="J141" s="2"/>
      <c r="K141" s="2"/>
      <c r="L141" s="2"/>
      <c r="M141" s="25"/>
      <c r="N141" s="2"/>
      <c r="O141" s="2">
        <v>87.41</v>
      </c>
      <c r="P141" s="2" t="s">
        <v>40</v>
      </c>
      <c r="Q141" s="2" t="s">
        <v>318</v>
      </c>
      <c r="R141" s="2">
        <v>0</v>
      </c>
      <c r="S141" s="2"/>
      <c r="T141" s="2"/>
      <c r="U141" s="2"/>
      <c r="V141" s="2"/>
      <c r="W141" s="2" t="s">
        <v>40</v>
      </c>
      <c r="X141" s="2"/>
      <c r="Y141" s="4" t="s">
        <v>37</v>
      </c>
      <c r="Z141" s="2"/>
    </row>
    <row r="142" spans="1:26" ht="39" x14ac:dyDescent="0.3">
      <c r="A142" s="96"/>
      <c r="B142" s="56">
        <v>13</v>
      </c>
      <c r="C142" s="39" t="s">
        <v>319</v>
      </c>
      <c r="D142" s="40">
        <v>12425047</v>
      </c>
      <c r="E142" s="41" t="s">
        <v>52</v>
      </c>
      <c r="F142" s="41" t="s">
        <v>122</v>
      </c>
      <c r="G142" s="2">
        <v>42.75</v>
      </c>
      <c r="H142" s="25" t="s">
        <v>81</v>
      </c>
      <c r="I142" s="25"/>
      <c r="J142" s="2"/>
      <c r="K142" s="2"/>
      <c r="L142" s="2"/>
      <c r="M142" s="25"/>
      <c r="N142" s="2"/>
      <c r="O142" s="30">
        <v>85.5</v>
      </c>
      <c r="P142" s="2" t="s">
        <v>40</v>
      </c>
      <c r="Q142" s="2" t="s">
        <v>248</v>
      </c>
      <c r="R142" s="2"/>
      <c r="S142" s="2"/>
      <c r="T142" s="2"/>
      <c r="U142" s="2"/>
      <c r="V142" s="2"/>
      <c r="W142" s="2" t="s">
        <v>40</v>
      </c>
      <c r="X142" s="2"/>
      <c r="Y142" s="4" t="s">
        <v>37</v>
      </c>
      <c r="Z142" s="2"/>
    </row>
    <row r="143" spans="1:26" ht="78" x14ac:dyDescent="0.3">
      <c r="A143" s="96"/>
      <c r="B143" s="56">
        <v>14</v>
      </c>
      <c r="C143" s="64" t="s">
        <v>320</v>
      </c>
      <c r="D143" s="65">
        <v>12425037</v>
      </c>
      <c r="E143" s="66" t="s">
        <v>52</v>
      </c>
      <c r="F143" s="66" t="s">
        <v>122</v>
      </c>
      <c r="G143" s="1">
        <v>42.51</v>
      </c>
      <c r="H143" s="25" t="s">
        <v>81</v>
      </c>
      <c r="I143" s="50"/>
      <c r="J143" s="1"/>
      <c r="K143" s="1"/>
      <c r="L143" s="1"/>
      <c r="M143" s="50"/>
      <c r="N143" s="1"/>
      <c r="O143" s="67">
        <v>84.52</v>
      </c>
      <c r="P143" s="1" t="s">
        <v>40</v>
      </c>
      <c r="Q143" s="1" t="s">
        <v>220</v>
      </c>
      <c r="R143" s="1">
        <v>0</v>
      </c>
      <c r="S143" s="1"/>
      <c r="T143" s="1"/>
      <c r="U143" s="1"/>
      <c r="V143" s="1"/>
      <c r="W143" s="2" t="s">
        <v>40</v>
      </c>
      <c r="X143" s="2"/>
      <c r="Y143" s="4" t="s">
        <v>37</v>
      </c>
      <c r="Z143" s="2" t="s">
        <v>321</v>
      </c>
    </row>
    <row r="144" spans="1:26" ht="39" x14ac:dyDescent="0.3">
      <c r="A144" s="96"/>
      <c r="B144" s="56">
        <v>15</v>
      </c>
      <c r="C144" s="59" t="s">
        <v>322</v>
      </c>
      <c r="D144" s="60">
        <v>12425084</v>
      </c>
      <c r="E144" s="49" t="s">
        <v>52</v>
      </c>
      <c r="F144" s="49" t="s">
        <v>122</v>
      </c>
      <c r="G144" s="56">
        <v>0</v>
      </c>
      <c r="H144" s="58" t="s">
        <v>81</v>
      </c>
      <c r="I144" s="58"/>
      <c r="J144" s="56"/>
      <c r="K144" s="56"/>
      <c r="L144" s="56"/>
      <c r="M144" s="58"/>
      <c r="N144" s="56"/>
      <c r="O144" s="67"/>
      <c r="P144" s="2" t="s">
        <v>40</v>
      </c>
      <c r="Q144" s="56"/>
      <c r="R144" s="56"/>
      <c r="S144" s="56"/>
      <c r="T144" s="56"/>
      <c r="U144" s="56"/>
      <c r="V144" s="56"/>
      <c r="W144" s="2" t="s">
        <v>40</v>
      </c>
      <c r="X144" s="56"/>
      <c r="Y144" s="4" t="s">
        <v>37</v>
      </c>
      <c r="Z144" s="56" t="s">
        <v>323</v>
      </c>
    </row>
    <row r="152" spans="11:11" x14ac:dyDescent="0.3">
      <c r="K152" s="86" t="s">
        <v>338</v>
      </c>
    </row>
  </sheetData>
  <sortState xmlns:xlrd2="http://schemas.microsoft.com/office/spreadsheetml/2017/richdata2" ref="B39:Z72">
    <sortCondition descending="1" ref="G39:G72"/>
  </sortState>
  <mergeCells count="28">
    <mergeCell ref="A130:A144"/>
    <mergeCell ref="I1:Z1"/>
    <mergeCell ref="I2:P2"/>
    <mergeCell ref="Q2:W2"/>
    <mergeCell ref="X2:Y2"/>
    <mergeCell ref="I3:J3"/>
    <mergeCell ref="K3:L3"/>
    <mergeCell ref="M3:N3"/>
    <mergeCell ref="Q3:R3"/>
    <mergeCell ref="S3:T3"/>
    <mergeCell ref="U3:V3"/>
    <mergeCell ref="W3:W4"/>
    <mergeCell ref="X3:X4"/>
    <mergeCell ref="A1:A4"/>
    <mergeCell ref="B1:B4"/>
    <mergeCell ref="C1:C4"/>
    <mergeCell ref="Y3:Y4"/>
    <mergeCell ref="Z2:Z4"/>
    <mergeCell ref="A5:A37"/>
    <mergeCell ref="A39:A72"/>
    <mergeCell ref="A74:A128"/>
    <mergeCell ref="D1:D4"/>
    <mergeCell ref="E1:E4"/>
    <mergeCell ref="F1:F4"/>
    <mergeCell ref="G1:G4"/>
    <mergeCell ref="H1:H4"/>
    <mergeCell ref="O3:O4"/>
    <mergeCell ref="P3:P4"/>
  </mergeCells>
  <phoneticPr fontId="18" type="noConversion"/>
  <dataValidations count="2">
    <dataValidation type="list" allowBlank="1" showInputMessage="1" showErrorMessage="1" sqref="P9 P11 W11 P18 P134:P144 W110 W124 P130 P132 P14:P15 P34:P37 W14:W19 W34:W37 W112:W113 W119:W121 W131 W5:W9 P5:P7 P39:P56 W52 W39:W47 W102:W103 W133:W144 W74:W93" xr:uid="{00000000-0002-0000-0000-000000000000}">
      <formula1>"前40%,后60%"</formula1>
    </dataValidation>
    <dataValidation type="list" allowBlank="1" showInputMessage="1" showErrorMessage="1" sqref="H18 H34:H37 H39:H57 Y5:Y37 Y39:Y69 H132:H143" xr:uid="{00000000-0002-0000-0000-000001000000}">
      <formula1>"优秀,合格,不合格"</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乐 徐</dc:creator>
  <cp:lastModifiedBy>xule</cp:lastModifiedBy>
  <dcterms:created xsi:type="dcterms:W3CDTF">2025-09-23T01:53:00Z</dcterms:created>
  <dcterms:modified xsi:type="dcterms:W3CDTF">2025-10-11T08:18:05Z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E60EA5F7B491426F8E22B31B6B606D91_12</vt:lpwstr>
  </property>
  <property fmtid="{D5CDD505-2E9C-101B-9397-08002B2CF9AE}" pid="3" name="KSOProductBuildVer">
    <vt:lpwstr>2052-12.1.0.22529</vt:lpwstr>
  </property>
</Properties>
</file>